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健二\Documents\農業\栽培\2015\"/>
    </mc:Choice>
  </mc:AlternateContent>
  <bookViews>
    <workbookView xWindow="0" yWindow="75" windowWidth="8595" windowHeight="2865" activeTab="2"/>
  </bookViews>
  <sheets>
    <sheet name="植付本数と茎数" sheetId="2" r:id="rId1"/>
    <sheet name="茎数" sheetId="3" r:id="rId2"/>
    <sheet name="草丈" sheetId="4" r:id="rId3"/>
    <sheet name="葉色" sheetId="7" r:id="rId4"/>
  </sheets>
  <calcPr calcId="152511"/>
</workbook>
</file>

<file path=xl/calcChain.xml><?xml version="1.0" encoding="utf-8"?>
<calcChain xmlns="http://schemas.openxmlformats.org/spreadsheetml/2006/main">
  <c r="Q92" i="4" l="1"/>
  <c r="R92" i="4"/>
  <c r="Q91" i="4"/>
  <c r="R91" i="4"/>
  <c r="Q111" i="3" l="1"/>
  <c r="Q90" i="4"/>
  <c r="R90" i="4"/>
  <c r="Q68" i="4"/>
  <c r="R68" i="4"/>
  <c r="Q67" i="4"/>
  <c r="R67" i="4"/>
  <c r="Q50" i="4"/>
  <c r="R50" i="4"/>
  <c r="Q49" i="4"/>
  <c r="R49" i="4"/>
  <c r="Q32" i="4"/>
  <c r="R32" i="4"/>
  <c r="Q31" i="4"/>
  <c r="R31" i="4"/>
  <c r="Q43" i="3" l="1"/>
  <c r="Q64" i="3"/>
  <c r="Q85" i="3"/>
  <c r="Q109" i="3"/>
  <c r="R109" i="3"/>
  <c r="Q89" i="4" l="1"/>
  <c r="R89" i="4"/>
  <c r="Q108" i="3" l="1"/>
  <c r="R108" i="3"/>
  <c r="J100" i="7" l="1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Q88" i="4"/>
  <c r="R88" i="4"/>
  <c r="Q87" i="4" l="1"/>
  <c r="R87" i="4"/>
  <c r="R66" i="4"/>
  <c r="Q66" i="4"/>
  <c r="R48" i="4"/>
  <c r="Q48" i="4"/>
  <c r="R30" i="4"/>
  <c r="Q30" i="4"/>
  <c r="J145" i="7" l="1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Q86" i="4"/>
  <c r="R86" i="4"/>
  <c r="Q22" i="3" l="1"/>
  <c r="R85" i="4" l="1"/>
  <c r="Q85" i="4"/>
  <c r="R65" i="4"/>
  <c r="Q65" i="4"/>
  <c r="R47" i="4"/>
  <c r="Q47" i="4"/>
  <c r="R29" i="4"/>
  <c r="Q29" i="4"/>
  <c r="R11" i="4"/>
  <c r="Q11" i="4"/>
  <c r="Q105" i="3" l="1"/>
  <c r="R105" i="3"/>
  <c r="Q106" i="3"/>
  <c r="R106" i="3"/>
  <c r="Q107" i="3"/>
  <c r="R107" i="3"/>
  <c r="Q20" i="3" l="1"/>
  <c r="R20" i="3"/>
  <c r="R19" i="3"/>
  <c r="Q19" i="3"/>
  <c r="R110" i="3" l="1"/>
  <c r="Q110" i="3"/>
  <c r="R104" i="3"/>
  <c r="Q104" i="3"/>
  <c r="R103" i="3"/>
  <c r="Q103" i="3"/>
  <c r="R102" i="3"/>
  <c r="Q102" i="3"/>
  <c r="R101" i="3"/>
  <c r="Q101" i="3"/>
  <c r="R100" i="3"/>
  <c r="Q100" i="3"/>
  <c r="R99" i="3"/>
  <c r="Q99" i="3"/>
  <c r="R98" i="3"/>
  <c r="Q98" i="3"/>
  <c r="R97" i="3"/>
  <c r="Q97" i="3"/>
  <c r="R96" i="3"/>
  <c r="Q96" i="3"/>
  <c r="R95" i="3"/>
  <c r="Q95" i="3"/>
  <c r="R94" i="3"/>
  <c r="Q94" i="3"/>
  <c r="R93" i="3"/>
  <c r="Q93" i="3"/>
  <c r="R92" i="3"/>
  <c r="Q92" i="3"/>
  <c r="R91" i="3"/>
  <c r="Q91" i="3"/>
  <c r="R90" i="3"/>
  <c r="Q90" i="3"/>
  <c r="R84" i="3"/>
  <c r="Q84" i="3"/>
  <c r="R83" i="3"/>
  <c r="Q83" i="3"/>
  <c r="R82" i="3"/>
  <c r="Q82" i="3"/>
  <c r="R81" i="3"/>
  <c r="Q81" i="3"/>
  <c r="R80" i="3"/>
  <c r="Q80" i="3"/>
  <c r="R79" i="3"/>
  <c r="Q79" i="3"/>
  <c r="R78" i="3"/>
  <c r="Q78" i="3"/>
  <c r="R77" i="3"/>
  <c r="Q77" i="3"/>
  <c r="R76" i="3"/>
  <c r="Q76" i="3"/>
  <c r="R75" i="3"/>
  <c r="Q75" i="3"/>
  <c r="R74" i="3"/>
  <c r="Q74" i="3"/>
  <c r="R73" i="3"/>
  <c r="Q73" i="3"/>
  <c r="R72" i="3"/>
  <c r="Q72" i="3"/>
  <c r="R71" i="3"/>
  <c r="Q71" i="3"/>
  <c r="R70" i="3"/>
  <c r="Q70" i="3"/>
  <c r="R69" i="3"/>
  <c r="Q69" i="3"/>
  <c r="R63" i="3"/>
  <c r="Q63" i="3"/>
  <c r="R62" i="3"/>
  <c r="Q62" i="3"/>
  <c r="R61" i="3"/>
  <c r="Q61" i="3"/>
  <c r="R60" i="3"/>
  <c r="Q60" i="3"/>
  <c r="R59" i="3"/>
  <c r="Q59" i="3"/>
  <c r="R58" i="3"/>
  <c r="Q58" i="3"/>
  <c r="R57" i="3"/>
  <c r="Q57" i="3"/>
  <c r="R56" i="3"/>
  <c r="Q56" i="3"/>
  <c r="R55" i="3"/>
  <c r="Q55" i="3"/>
  <c r="R54" i="3"/>
  <c r="Q54" i="3"/>
  <c r="R53" i="3"/>
  <c r="Q53" i="3"/>
  <c r="R52" i="3"/>
  <c r="Q52" i="3"/>
  <c r="R51" i="3"/>
  <c r="Q51" i="3"/>
  <c r="R50" i="3"/>
  <c r="Q50" i="3"/>
  <c r="R49" i="3"/>
  <c r="Q49" i="3"/>
  <c r="R48" i="3"/>
  <c r="Q48" i="3"/>
  <c r="R42" i="3"/>
  <c r="Q42" i="3"/>
  <c r="R41" i="3"/>
  <c r="Q41" i="3"/>
  <c r="R40" i="3"/>
  <c r="Q40" i="3"/>
  <c r="R39" i="3"/>
  <c r="Q39" i="3"/>
  <c r="R38" i="3"/>
  <c r="Q38" i="3"/>
  <c r="R37" i="3"/>
  <c r="Q37" i="3"/>
  <c r="R36" i="3"/>
  <c r="Q36" i="3"/>
  <c r="R35" i="3"/>
  <c r="Q35" i="3"/>
  <c r="R34" i="3"/>
  <c r="Q34" i="3"/>
  <c r="R33" i="3"/>
  <c r="Q33" i="3"/>
  <c r="R32" i="3"/>
  <c r="Q32" i="3"/>
  <c r="R31" i="3"/>
  <c r="Q31" i="3"/>
  <c r="R30" i="3"/>
  <c r="Q30" i="3"/>
  <c r="R29" i="3"/>
  <c r="Q29" i="3"/>
  <c r="R28" i="3"/>
  <c r="Q28" i="3"/>
  <c r="R27" i="3"/>
  <c r="Q27" i="3"/>
  <c r="Q18" i="3"/>
  <c r="R18" i="3"/>
  <c r="Q17" i="3"/>
  <c r="R17" i="3"/>
  <c r="Q84" i="4" l="1"/>
  <c r="R84" i="4"/>
  <c r="Q28" i="4"/>
  <c r="R28" i="4"/>
  <c r="Q27" i="4"/>
  <c r="R27" i="4"/>
  <c r="Q10" i="4"/>
  <c r="R10" i="4"/>
  <c r="R5" i="3"/>
  <c r="R6" i="3"/>
  <c r="R7" i="3"/>
  <c r="R8" i="3"/>
  <c r="R9" i="3"/>
  <c r="R10" i="3"/>
  <c r="R11" i="3"/>
  <c r="R12" i="3"/>
  <c r="R13" i="3"/>
  <c r="R14" i="3"/>
  <c r="R15" i="3"/>
  <c r="R16" i="3"/>
  <c r="R4" i="3"/>
  <c r="Q46" i="4"/>
  <c r="R46" i="4"/>
  <c r="Q64" i="4"/>
  <c r="R64" i="4"/>
  <c r="Q83" i="4"/>
  <c r="R83" i="4"/>
  <c r="Q82" i="4"/>
  <c r="R82" i="4"/>
  <c r="Q4" i="3"/>
  <c r="Q6" i="3"/>
  <c r="Q7" i="3"/>
  <c r="Q8" i="3"/>
  <c r="Q9" i="3"/>
  <c r="Q10" i="3"/>
  <c r="Q11" i="3"/>
  <c r="Q12" i="3"/>
  <c r="Q13" i="3"/>
  <c r="Q14" i="3"/>
  <c r="Q15" i="3"/>
  <c r="Q16" i="3"/>
  <c r="Q5" i="3"/>
  <c r="Q81" i="4"/>
  <c r="R81" i="4"/>
  <c r="Q80" i="4"/>
  <c r="R80" i="4"/>
  <c r="Q63" i="4"/>
  <c r="R63" i="4"/>
  <c r="Q62" i="4"/>
  <c r="R62" i="4"/>
  <c r="Q45" i="4"/>
  <c r="R45" i="4"/>
  <c r="Q44" i="4"/>
  <c r="R44" i="4"/>
  <c r="Q26" i="4"/>
  <c r="R26" i="4"/>
  <c r="Q9" i="4"/>
  <c r="R9" i="4"/>
  <c r="R58" i="4"/>
  <c r="R59" i="4"/>
  <c r="R60" i="4"/>
  <c r="R61" i="4"/>
  <c r="R57" i="4"/>
  <c r="R8" i="4"/>
  <c r="R7" i="4"/>
  <c r="R6" i="4"/>
  <c r="R5" i="4"/>
  <c r="R4" i="4"/>
  <c r="R25" i="4"/>
  <c r="R24" i="4"/>
  <c r="R23" i="4"/>
  <c r="R22" i="4"/>
  <c r="R21" i="4"/>
  <c r="R43" i="4"/>
  <c r="R42" i="4"/>
  <c r="R41" i="4"/>
  <c r="R40" i="4"/>
  <c r="R39" i="4"/>
  <c r="R76" i="4"/>
  <c r="R77" i="4"/>
  <c r="R78" i="4"/>
  <c r="R79" i="4"/>
  <c r="R75" i="4"/>
  <c r="Q79" i="4"/>
  <c r="Q78" i="4"/>
  <c r="Q77" i="4"/>
  <c r="Q76" i="4"/>
  <c r="Q75" i="4"/>
  <c r="Q58" i="4"/>
  <c r="Q59" i="4"/>
  <c r="Q60" i="4"/>
  <c r="Q61" i="4"/>
  <c r="Q57" i="4"/>
  <c r="Q43" i="4"/>
  <c r="Q42" i="4"/>
  <c r="Q41" i="4"/>
  <c r="Q40" i="4"/>
  <c r="Q39" i="4"/>
  <c r="Q25" i="4"/>
  <c r="Q24" i="4"/>
  <c r="Q23" i="4"/>
  <c r="Q22" i="4"/>
  <c r="Q21" i="4"/>
  <c r="Q5" i="4"/>
  <c r="Q6" i="4"/>
  <c r="Q7" i="4"/>
  <c r="Q8" i="4"/>
  <c r="Q4" i="4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3" i="2"/>
</calcChain>
</file>

<file path=xl/sharedStrings.xml><?xml version="1.0" encoding="utf-8"?>
<sst xmlns="http://schemas.openxmlformats.org/spreadsheetml/2006/main" count="55" uniqueCount="24">
  <si>
    <t>雄町</t>
    <rPh sb="0" eb="2">
      <t>オマチ</t>
    </rPh>
    <phoneticPr fontId="1"/>
  </si>
  <si>
    <t>植付本数</t>
    <rPh sb="0" eb="2">
      <t>ウエツケ</t>
    </rPh>
    <rPh sb="2" eb="4">
      <t>ホンスウ</t>
    </rPh>
    <phoneticPr fontId="1"/>
  </si>
  <si>
    <t>有効茎数</t>
    <rPh sb="0" eb="2">
      <t>ユウコウ</t>
    </rPh>
    <rPh sb="2" eb="3">
      <t>ケイ</t>
    </rPh>
    <rPh sb="3" eb="4">
      <t>スウ</t>
    </rPh>
    <phoneticPr fontId="1"/>
  </si>
  <si>
    <t>茎数／本数</t>
    <rPh sb="0" eb="1">
      <t>ケイ</t>
    </rPh>
    <rPh sb="1" eb="2">
      <t>スウ</t>
    </rPh>
    <rPh sb="3" eb="5">
      <t>ホンスウ</t>
    </rPh>
    <phoneticPr fontId="1"/>
  </si>
  <si>
    <t>平均</t>
    <rPh sb="0" eb="2">
      <t>ヘイキン</t>
    </rPh>
    <phoneticPr fontId="1"/>
  </si>
  <si>
    <t>標準偏差</t>
    <rPh sb="0" eb="2">
      <t>ヒョウジュン</t>
    </rPh>
    <rPh sb="2" eb="4">
      <t>ヘンサ</t>
    </rPh>
    <phoneticPr fontId="1"/>
  </si>
  <si>
    <t>合計</t>
    <rPh sb="0" eb="2">
      <t>ゴウケイ</t>
    </rPh>
    <phoneticPr fontId="1"/>
  </si>
  <si>
    <t>平均</t>
    <rPh sb="0" eb="2">
      <t>ヘイキン</t>
    </rPh>
    <phoneticPr fontId="1"/>
  </si>
  <si>
    <t>コシヒカリ／学校</t>
    <rPh sb="6" eb="8">
      <t>ガッコウ</t>
    </rPh>
    <phoneticPr fontId="1"/>
  </si>
  <si>
    <t>ヒノヒカリ／家</t>
    <rPh sb="6" eb="7">
      <t>イエ</t>
    </rPh>
    <phoneticPr fontId="1"/>
  </si>
  <si>
    <t>ヒノヒカリ／迫田・一ツ橋</t>
    <rPh sb="6" eb="8">
      <t>サコダ</t>
    </rPh>
    <rPh sb="9" eb="10">
      <t>ヒト</t>
    </rPh>
    <rPh sb="11" eb="12">
      <t>バシ</t>
    </rPh>
    <phoneticPr fontId="1"/>
  </si>
  <si>
    <t>ヒノヒカリ／墓</t>
    <rPh sb="6" eb="7">
      <t>ハカ</t>
    </rPh>
    <phoneticPr fontId="1"/>
  </si>
  <si>
    <t>雄町</t>
    <rPh sb="0" eb="2">
      <t>オマチ</t>
    </rPh>
    <phoneticPr fontId="1"/>
  </si>
  <si>
    <t>コシヒカリ／学校</t>
    <rPh sb="6" eb="8">
      <t>ガッコウ</t>
    </rPh>
    <phoneticPr fontId="1"/>
  </si>
  <si>
    <t>ヒノヒカリ／家</t>
    <rPh sb="6" eb="7">
      <t>イエ</t>
    </rPh>
    <phoneticPr fontId="1"/>
  </si>
  <si>
    <t>ヒノヒカリ／迫田・一ツ橋</t>
    <rPh sb="6" eb="8">
      <t>サコダ</t>
    </rPh>
    <rPh sb="9" eb="10">
      <t>ヒト</t>
    </rPh>
    <rPh sb="11" eb="12">
      <t>バシ</t>
    </rPh>
    <phoneticPr fontId="1"/>
  </si>
  <si>
    <t>ヒノヒカリ／墓</t>
    <rPh sb="6" eb="7">
      <t>ハカ</t>
    </rPh>
    <phoneticPr fontId="1"/>
  </si>
  <si>
    <t>雄町</t>
    <rPh sb="0" eb="2">
      <t>オマチ</t>
    </rPh>
    <phoneticPr fontId="1"/>
  </si>
  <si>
    <t>有効茎歩合（％）</t>
    <rPh sb="0" eb="2">
      <t>ユウコウ</t>
    </rPh>
    <rPh sb="2" eb="3">
      <t>ケイ</t>
    </rPh>
    <rPh sb="3" eb="5">
      <t>ブアイ</t>
    </rPh>
    <phoneticPr fontId="1"/>
  </si>
  <si>
    <t>雄町2反</t>
    <rPh sb="0" eb="2">
      <t>オマチ</t>
    </rPh>
    <rPh sb="3" eb="4">
      <t>タン</t>
    </rPh>
    <phoneticPr fontId="1"/>
  </si>
  <si>
    <t>雄町1反</t>
    <rPh sb="0" eb="2">
      <t>オマチ</t>
    </rPh>
    <rPh sb="3" eb="4">
      <t>タン</t>
    </rPh>
    <phoneticPr fontId="1"/>
  </si>
  <si>
    <t>ヒノヒカリ／家2反</t>
    <rPh sb="6" eb="7">
      <t>イエ</t>
    </rPh>
    <rPh sb="8" eb="9">
      <t>タン</t>
    </rPh>
    <phoneticPr fontId="1"/>
  </si>
  <si>
    <t>ヒノヒカリ／迫田</t>
    <rPh sb="6" eb="8">
      <t>サコダ</t>
    </rPh>
    <phoneticPr fontId="1"/>
  </si>
  <si>
    <t>ヒノヒカリ／一ツ橋</t>
    <rPh sb="6" eb="7">
      <t>ヒト</t>
    </rPh>
    <rPh sb="8" eb="9">
      <t>バシ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</si>
</sst>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_ "/>
    <numFmt numFmtId="178" formatCode="0.00_);[Red]\(0.0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5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56" fontId="0" fillId="0" borderId="8" xfId="0" applyNumberFormat="1" applyBorder="1">
      <alignment vertical="center"/>
    </xf>
    <xf numFmtId="56" fontId="0" fillId="0" borderId="6" xfId="0" applyNumberFormat="1" applyBorder="1">
      <alignment vertical="center"/>
    </xf>
    <xf numFmtId="56" fontId="0" fillId="0" borderId="7" xfId="0" applyNumberFormat="1" applyBorder="1">
      <alignment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2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5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56" fontId="0" fillId="0" borderId="2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3" xfId="0" applyBorder="1">
      <alignment vertical="center"/>
    </xf>
    <xf numFmtId="177" fontId="0" fillId="0" borderId="27" xfId="0" applyNumberFormat="1" applyBorder="1">
      <alignment vertical="center"/>
    </xf>
    <xf numFmtId="0" fontId="0" fillId="0" borderId="11" xfId="0" applyBorder="1" applyAlignment="1">
      <alignment horizontal="center" vertical="center"/>
    </xf>
    <xf numFmtId="177" fontId="0" fillId="0" borderId="13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24" xfId="0" applyNumberFormat="1" applyBorder="1">
      <alignment vertical="center"/>
    </xf>
    <xf numFmtId="177" fontId="0" fillId="0" borderId="25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3" xfId="0" applyNumberFormat="1" applyBorder="1">
      <alignment vertical="center"/>
    </xf>
    <xf numFmtId="177" fontId="0" fillId="0" borderId="0" xfId="0" applyNumberFormat="1" applyBorder="1">
      <alignment vertical="center"/>
    </xf>
    <xf numFmtId="178" fontId="0" fillId="0" borderId="18" xfId="0" applyNumberFormat="1" applyBorder="1">
      <alignment vertical="center"/>
    </xf>
    <xf numFmtId="178" fontId="0" fillId="0" borderId="19" xfId="0" applyNumberFormat="1" applyBorder="1">
      <alignment vertical="center"/>
    </xf>
    <xf numFmtId="178" fontId="0" fillId="0" borderId="20" xfId="0" applyNumberFormat="1" applyBorder="1">
      <alignment vertical="center"/>
    </xf>
    <xf numFmtId="178" fontId="0" fillId="0" borderId="21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177" fontId="0" fillId="0" borderId="13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56" fontId="0" fillId="0" borderId="23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8" fontId="0" fillId="0" borderId="27" xfId="0" applyNumberFormat="1" applyBorder="1">
      <alignment vertical="center"/>
    </xf>
    <xf numFmtId="56" fontId="0" fillId="0" borderId="7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雄町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植付本数と茎数!$B$3:$B$16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</c:numCache>
            </c:numRef>
          </c:xVal>
          <c:yVal>
            <c:numRef>
              <c:f>植付本数と茎数!$C$3:$C$16</c:f>
              <c:numCache>
                <c:formatCode>General</c:formatCode>
                <c:ptCount val="1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554360"/>
        <c:axId val="613554752"/>
      </c:scatterChart>
      <c:valAx>
        <c:axId val="613554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植付本数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3554752"/>
        <c:crosses val="autoZero"/>
        <c:crossBetween val="midCat"/>
      </c:valAx>
      <c:valAx>
        <c:axId val="6135547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有効茎数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3554360"/>
        <c:crosses val="autoZero"/>
        <c:crossBetween val="midCat"/>
      </c:valAx>
      <c:spPr>
        <a:ln>
          <a:prstDash val="sysDot"/>
        </a:ln>
      </c:spPr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茎数／ヒノヒカリ（迫田・一ツ橋）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茎数!$Q$48:$Q$63</c:f>
              <c:numCache>
                <c:formatCode>General</c:formatCode>
                <c:ptCount val="16"/>
                <c:pt idx="0">
                  <c:v>43</c:v>
                </c:pt>
                <c:pt idx="1">
                  <c:v>93</c:v>
                </c:pt>
                <c:pt idx="2">
                  <c:v>150</c:v>
                </c:pt>
                <c:pt idx="3">
                  <c:v>254</c:v>
                </c:pt>
                <c:pt idx="4">
                  <c:v>348</c:v>
                </c:pt>
                <c:pt idx="5">
                  <c:v>442</c:v>
                </c:pt>
                <c:pt idx="6">
                  <c:v>490</c:v>
                </c:pt>
                <c:pt idx="7">
                  <c:v>476</c:v>
                </c:pt>
                <c:pt idx="8">
                  <c:v>434</c:v>
                </c:pt>
                <c:pt idx="9">
                  <c:v>400</c:v>
                </c:pt>
                <c:pt idx="10">
                  <c:v>386</c:v>
                </c:pt>
                <c:pt idx="11">
                  <c:v>381</c:v>
                </c:pt>
                <c:pt idx="12">
                  <c:v>381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65728"/>
        <c:axId val="613564944"/>
      </c:lineChart>
      <c:dateAx>
        <c:axId val="61356572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4944"/>
        <c:crosses val="autoZero"/>
        <c:auto val="1"/>
        <c:lblOffset val="100"/>
        <c:baseTimeUnit val="days"/>
      </c:dateAx>
      <c:valAx>
        <c:axId val="613564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茎数／ヒノヒカリ（墓）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茎数!$B$69:$B$84</c:f>
              <c:numCache>
                <c:formatCode>m"月"d"日"</c:formatCode>
                <c:ptCount val="16"/>
                <c:pt idx="0">
                  <c:v>42147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茎数!$Q$69:$Q$84</c:f>
              <c:numCache>
                <c:formatCode>General</c:formatCode>
                <c:ptCount val="16"/>
                <c:pt idx="0">
                  <c:v>24</c:v>
                </c:pt>
                <c:pt idx="1">
                  <c:v>33</c:v>
                </c:pt>
                <c:pt idx="2">
                  <c:v>66</c:v>
                </c:pt>
                <c:pt idx="3">
                  <c:v>104</c:v>
                </c:pt>
                <c:pt idx="4">
                  <c:v>134</c:v>
                </c:pt>
                <c:pt idx="5">
                  <c:v>167</c:v>
                </c:pt>
                <c:pt idx="6">
                  <c:v>178</c:v>
                </c:pt>
                <c:pt idx="7">
                  <c:v>175</c:v>
                </c:pt>
                <c:pt idx="8">
                  <c:v>173</c:v>
                </c:pt>
                <c:pt idx="9">
                  <c:v>168</c:v>
                </c:pt>
                <c:pt idx="10">
                  <c:v>162</c:v>
                </c:pt>
                <c:pt idx="11">
                  <c:v>161</c:v>
                </c:pt>
                <c:pt idx="12">
                  <c:v>163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61808"/>
        <c:axId val="613566120"/>
      </c:lineChart>
      <c:dateAx>
        <c:axId val="61356180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6120"/>
        <c:crosses val="autoZero"/>
        <c:auto val="1"/>
        <c:lblOffset val="100"/>
        <c:baseTimeUnit val="days"/>
      </c:dateAx>
      <c:valAx>
        <c:axId val="613566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茎数／雄町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茎数!$Q$90:$Q$110</c:f>
              <c:numCache>
                <c:formatCode>General</c:formatCode>
                <c:ptCount val="21"/>
                <c:pt idx="0">
                  <c:v>32</c:v>
                </c:pt>
                <c:pt idx="1">
                  <c:v>34</c:v>
                </c:pt>
                <c:pt idx="2">
                  <c:v>57</c:v>
                </c:pt>
                <c:pt idx="3">
                  <c:v>108</c:v>
                </c:pt>
                <c:pt idx="4">
                  <c:v>117</c:v>
                </c:pt>
                <c:pt idx="5">
                  <c:v>157</c:v>
                </c:pt>
                <c:pt idx="6">
                  <c:v>228</c:v>
                </c:pt>
                <c:pt idx="7">
                  <c:v>269</c:v>
                </c:pt>
                <c:pt idx="8">
                  <c:v>273</c:v>
                </c:pt>
                <c:pt idx="9">
                  <c:v>265</c:v>
                </c:pt>
                <c:pt idx="10">
                  <c:v>266</c:v>
                </c:pt>
                <c:pt idx="11">
                  <c:v>256</c:v>
                </c:pt>
                <c:pt idx="12">
                  <c:v>248</c:v>
                </c:pt>
                <c:pt idx="13">
                  <c:v>235</c:v>
                </c:pt>
                <c:pt idx="14">
                  <c:v>227</c:v>
                </c:pt>
                <c:pt idx="15">
                  <c:v>223</c:v>
                </c:pt>
                <c:pt idx="16">
                  <c:v>216</c:v>
                </c:pt>
                <c:pt idx="17">
                  <c:v>208</c:v>
                </c:pt>
                <c:pt idx="18">
                  <c:v>201</c:v>
                </c:pt>
                <c:pt idx="19">
                  <c:v>196</c:v>
                </c:pt>
                <c:pt idx="20">
                  <c:v>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64552"/>
        <c:axId val="613569648"/>
      </c:lineChart>
      <c:dateAx>
        <c:axId val="61356455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9648"/>
        <c:crosses val="autoZero"/>
        <c:auto val="1"/>
        <c:lblOffset val="100"/>
        <c:baseTimeUnit val="days"/>
      </c:dateAx>
      <c:valAx>
        <c:axId val="61356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4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稈長／コシヒカリ（学校）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草丈!$B$4:$B$10</c:f>
              <c:numCache>
                <c:formatCode>m"月"d"日"</c:formatCode>
                <c:ptCount val="7"/>
                <c:pt idx="0">
                  <c:v>42165</c:v>
                </c:pt>
                <c:pt idx="1">
                  <c:v>42172</c:v>
                </c:pt>
                <c:pt idx="2">
                  <c:v>42180</c:v>
                </c:pt>
                <c:pt idx="3">
                  <c:v>42187</c:v>
                </c:pt>
                <c:pt idx="4">
                  <c:v>42197</c:v>
                </c:pt>
                <c:pt idx="5">
                  <c:v>42203</c:v>
                </c:pt>
                <c:pt idx="6">
                  <c:v>42213</c:v>
                </c:pt>
              </c:numCache>
            </c:numRef>
          </c:cat>
          <c:val>
            <c:numRef>
              <c:f>草丈!$Q$4:$Q$10</c:f>
              <c:numCache>
                <c:formatCode>0.0_ </c:formatCode>
                <c:ptCount val="7"/>
                <c:pt idx="0">
                  <c:v>27.142857142857142</c:v>
                </c:pt>
                <c:pt idx="1">
                  <c:v>34.714285714285715</c:v>
                </c:pt>
                <c:pt idx="2">
                  <c:v>42.571428571428569</c:v>
                </c:pt>
                <c:pt idx="3">
                  <c:v>51.714285714285715</c:v>
                </c:pt>
                <c:pt idx="4">
                  <c:v>65.285714285714292</c:v>
                </c:pt>
                <c:pt idx="5">
                  <c:v>73.714285714285708</c:v>
                </c:pt>
                <c:pt idx="6">
                  <c:v>84.571428571428569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67296"/>
        <c:axId val="613562592"/>
      </c:lineChart>
      <c:dateAx>
        <c:axId val="61356729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2592"/>
        <c:crosses val="autoZero"/>
        <c:auto val="1"/>
        <c:lblOffset val="100"/>
        <c:baseTimeUnit val="days"/>
      </c:dateAx>
      <c:valAx>
        <c:axId val="613562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稈長／ヒノヒカリ（家）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草丈!$B$21:$B$32</c:f>
              <c:numCache>
                <c:formatCode>m"月"d"日"</c:formatCode>
                <c:ptCount val="12"/>
                <c:pt idx="0">
                  <c:v>42165</c:v>
                </c:pt>
                <c:pt idx="1">
                  <c:v>42174</c:v>
                </c:pt>
                <c:pt idx="2">
                  <c:v>42180</c:v>
                </c:pt>
                <c:pt idx="3">
                  <c:v>42186</c:v>
                </c:pt>
                <c:pt idx="4">
                  <c:v>42193</c:v>
                </c:pt>
                <c:pt idx="5">
                  <c:v>42199</c:v>
                </c:pt>
                <c:pt idx="6">
                  <c:v>42206</c:v>
                </c:pt>
                <c:pt idx="7">
                  <c:v>42213</c:v>
                </c:pt>
                <c:pt idx="8">
                  <c:v>42219</c:v>
                </c:pt>
                <c:pt idx="9">
                  <c:v>42227</c:v>
                </c:pt>
                <c:pt idx="10">
                  <c:v>42234</c:v>
                </c:pt>
                <c:pt idx="11">
                  <c:v>42240</c:v>
                </c:pt>
              </c:numCache>
            </c:numRef>
          </c:cat>
          <c:val>
            <c:numRef>
              <c:f>草丈!$Q$21:$Q$32</c:f>
              <c:numCache>
                <c:formatCode>0.0_ </c:formatCode>
                <c:ptCount val="12"/>
                <c:pt idx="0">
                  <c:v>25.142857142857142</c:v>
                </c:pt>
                <c:pt idx="1">
                  <c:v>35.285714285714285</c:v>
                </c:pt>
                <c:pt idx="2">
                  <c:v>42.142857142857146</c:v>
                </c:pt>
                <c:pt idx="3">
                  <c:v>49.857142857142854</c:v>
                </c:pt>
                <c:pt idx="4">
                  <c:v>62.785714285714285</c:v>
                </c:pt>
                <c:pt idx="5">
                  <c:v>73.142857142857139</c:v>
                </c:pt>
                <c:pt idx="6">
                  <c:v>80.714285714285708</c:v>
                </c:pt>
                <c:pt idx="7">
                  <c:v>89.357142857142861</c:v>
                </c:pt>
                <c:pt idx="8">
                  <c:v>94.071428571428569</c:v>
                </c:pt>
                <c:pt idx="9">
                  <c:v>101.64285714285714</c:v>
                </c:pt>
                <c:pt idx="10">
                  <c:v>113.64285714285714</c:v>
                </c:pt>
                <c:pt idx="11">
                  <c:v>117.14285714285714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68080"/>
        <c:axId val="613570040"/>
      </c:lineChart>
      <c:dateAx>
        <c:axId val="61356808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0040"/>
        <c:crosses val="autoZero"/>
        <c:auto val="1"/>
        <c:lblOffset val="100"/>
        <c:baseTimeUnit val="days"/>
      </c:dateAx>
      <c:valAx>
        <c:axId val="613570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8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稈長／ヒノヒカリ（迫田・一ツ橋）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草丈!$B$39:$B$50</c:f>
              <c:numCache>
                <c:formatCode>m"月"d"日"</c:formatCode>
                <c:ptCount val="12"/>
                <c:pt idx="0">
                  <c:v>42165</c:v>
                </c:pt>
                <c:pt idx="1">
                  <c:v>42172</c:v>
                </c:pt>
                <c:pt idx="2">
                  <c:v>42180</c:v>
                </c:pt>
                <c:pt idx="3">
                  <c:v>42186</c:v>
                </c:pt>
                <c:pt idx="4">
                  <c:v>42193</c:v>
                </c:pt>
                <c:pt idx="5">
                  <c:v>42199</c:v>
                </c:pt>
                <c:pt idx="6">
                  <c:v>42206</c:v>
                </c:pt>
                <c:pt idx="7">
                  <c:v>42213</c:v>
                </c:pt>
                <c:pt idx="8">
                  <c:v>42219</c:v>
                </c:pt>
                <c:pt idx="9">
                  <c:v>42227</c:v>
                </c:pt>
                <c:pt idx="10">
                  <c:v>42234</c:v>
                </c:pt>
                <c:pt idx="11">
                  <c:v>42240</c:v>
                </c:pt>
              </c:numCache>
            </c:numRef>
          </c:cat>
          <c:val>
            <c:numRef>
              <c:f>草丈!$Q$39:$Q$50</c:f>
              <c:numCache>
                <c:formatCode>0.0_ </c:formatCode>
                <c:ptCount val="12"/>
                <c:pt idx="0">
                  <c:v>20</c:v>
                </c:pt>
                <c:pt idx="1">
                  <c:v>25.214285714285715</c:v>
                </c:pt>
                <c:pt idx="2">
                  <c:v>34.642857142857146</c:v>
                </c:pt>
                <c:pt idx="3">
                  <c:v>42.357142857142854</c:v>
                </c:pt>
                <c:pt idx="4">
                  <c:v>53.785714285714285</c:v>
                </c:pt>
                <c:pt idx="5">
                  <c:v>65.714285714285708</c:v>
                </c:pt>
                <c:pt idx="6">
                  <c:v>75.5</c:v>
                </c:pt>
                <c:pt idx="7">
                  <c:v>81.785714285714292</c:v>
                </c:pt>
                <c:pt idx="8">
                  <c:v>89.428571428571431</c:v>
                </c:pt>
                <c:pt idx="9">
                  <c:v>97.142857142857139</c:v>
                </c:pt>
                <c:pt idx="10">
                  <c:v>101.71428571428571</c:v>
                </c:pt>
                <c:pt idx="11">
                  <c:v>107.57142857142857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57888"/>
        <c:axId val="613558672"/>
      </c:lineChart>
      <c:dateAx>
        <c:axId val="61355788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58672"/>
        <c:crosses val="autoZero"/>
        <c:auto val="1"/>
        <c:lblOffset val="100"/>
        <c:baseTimeUnit val="days"/>
      </c:dateAx>
      <c:valAx>
        <c:axId val="61355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5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稈長／ヒノヒカリ（墓）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草丈!$B$57:$B$68</c:f>
              <c:numCache>
                <c:formatCode>m"月"d"日"</c:formatCode>
                <c:ptCount val="12"/>
                <c:pt idx="0">
                  <c:v>42165</c:v>
                </c:pt>
                <c:pt idx="1">
                  <c:v>42172</c:v>
                </c:pt>
                <c:pt idx="2">
                  <c:v>42180</c:v>
                </c:pt>
                <c:pt idx="3">
                  <c:v>42186</c:v>
                </c:pt>
                <c:pt idx="4">
                  <c:v>42193</c:v>
                </c:pt>
                <c:pt idx="5">
                  <c:v>42199</c:v>
                </c:pt>
                <c:pt idx="6">
                  <c:v>42206</c:v>
                </c:pt>
                <c:pt idx="7">
                  <c:v>42213</c:v>
                </c:pt>
                <c:pt idx="8">
                  <c:v>42219</c:v>
                </c:pt>
                <c:pt idx="9">
                  <c:v>42227</c:v>
                </c:pt>
                <c:pt idx="10">
                  <c:v>42234</c:v>
                </c:pt>
                <c:pt idx="11">
                  <c:v>42240</c:v>
                </c:pt>
              </c:numCache>
            </c:numRef>
          </c:cat>
          <c:val>
            <c:numRef>
              <c:f>草丈!$Q$57:$Q$68</c:f>
              <c:numCache>
                <c:formatCode>0.0_ </c:formatCode>
                <c:ptCount val="12"/>
                <c:pt idx="0">
                  <c:v>20.285714285714285</c:v>
                </c:pt>
                <c:pt idx="1">
                  <c:v>25.857142857142858</c:v>
                </c:pt>
                <c:pt idx="2">
                  <c:v>35.142857142857146</c:v>
                </c:pt>
                <c:pt idx="3">
                  <c:v>42.714285714285715</c:v>
                </c:pt>
                <c:pt idx="4">
                  <c:v>54.714285714285715</c:v>
                </c:pt>
                <c:pt idx="5">
                  <c:v>68</c:v>
                </c:pt>
                <c:pt idx="6">
                  <c:v>75.571428571428569</c:v>
                </c:pt>
                <c:pt idx="7">
                  <c:v>84.428571428571431</c:v>
                </c:pt>
                <c:pt idx="8">
                  <c:v>92</c:v>
                </c:pt>
                <c:pt idx="9">
                  <c:v>99.428571428571431</c:v>
                </c:pt>
                <c:pt idx="10">
                  <c:v>103.42857142857143</c:v>
                </c:pt>
                <c:pt idx="11">
                  <c:v>114.42857142857143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76704"/>
        <c:axId val="613577880"/>
      </c:lineChart>
      <c:dateAx>
        <c:axId val="61357670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7880"/>
        <c:crosses val="autoZero"/>
        <c:auto val="1"/>
        <c:lblOffset val="100"/>
        <c:baseTimeUnit val="days"/>
      </c:dateAx>
      <c:valAx>
        <c:axId val="61357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稈長／雄町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草丈!$B$75:$B$92</c:f>
              <c:numCache>
                <c:formatCode>m"月"d"日"</c:formatCode>
                <c:ptCount val="18"/>
                <c:pt idx="0">
                  <c:v>42165</c:v>
                </c:pt>
                <c:pt idx="1">
                  <c:v>42172</c:v>
                </c:pt>
                <c:pt idx="2">
                  <c:v>42180</c:v>
                </c:pt>
                <c:pt idx="3">
                  <c:v>42186</c:v>
                </c:pt>
                <c:pt idx="4">
                  <c:v>42193</c:v>
                </c:pt>
                <c:pt idx="5">
                  <c:v>42197</c:v>
                </c:pt>
                <c:pt idx="6">
                  <c:v>42201</c:v>
                </c:pt>
                <c:pt idx="7">
                  <c:v>42206</c:v>
                </c:pt>
                <c:pt idx="8">
                  <c:v>42210</c:v>
                </c:pt>
                <c:pt idx="9">
                  <c:v>42215</c:v>
                </c:pt>
                <c:pt idx="10">
                  <c:v>42219</c:v>
                </c:pt>
                <c:pt idx="11">
                  <c:v>42223</c:v>
                </c:pt>
                <c:pt idx="12">
                  <c:v>42227</c:v>
                </c:pt>
                <c:pt idx="13">
                  <c:v>42231</c:v>
                </c:pt>
                <c:pt idx="14">
                  <c:v>42236</c:v>
                </c:pt>
                <c:pt idx="15">
                  <c:v>42240</c:v>
                </c:pt>
                <c:pt idx="16">
                  <c:v>42246</c:v>
                </c:pt>
                <c:pt idx="17">
                  <c:v>42250</c:v>
                </c:pt>
              </c:numCache>
            </c:numRef>
          </c:cat>
          <c:val>
            <c:numRef>
              <c:f>草丈!$Q$75:$Q$92</c:f>
              <c:numCache>
                <c:formatCode>0.0_ </c:formatCode>
                <c:ptCount val="18"/>
                <c:pt idx="0">
                  <c:v>18.357142857142858</c:v>
                </c:pt>
                <c:pt idx="1">
                  <c:v>27.428571428571427</c:v>
                </c:pt>
                <c:pt idx="2">
                  <c:v>38.285714285714285</c:v>
                </c:pt>
                <c:pt idx="3">
                  <c:v>42.285714285714285</c:v>
                </c:pt>
                <c:pt idx="4">
                  <c:v>52.071428571428569</c:v>
                </c:pt>
                <c:pt idx="5">
                  <c:v>59.071428571428569</c:v>
                </c:pt>
                <c:pt idx="6">
                  <c:v>66.5</c:v>
                </c:pt>
                <c:pt idx="7">
                  <c:v>77.857142857142861</c:v>
                </c:pt>
                <c:pt idx="8">
                  <c:v>82.5</c:v>
                </c:pt>
                <c:pt idx="9">
                  <c:v>89.142857142857139</c:v>
                </c:pt>
                <c:pt idx="10">
                  <c:v>93.714285714285708</c:v>
                </c:pt>
                <c:pt idx="11">
                  <c:v>97.142857142857139</c:v>
                </c:pt>
                <c:pt idx="12">
                  <c:v>100.57142857142857</c:v>
                </c:pt>
                <c:pt idx="13">
                  <c:v>103.14285714285714</c:v>
                </c:pt>
                <c:pt idx="14">
                  <c:v>106.5</c:v>
                </c:pt>
                <c:pt idx="15">
                  <c:v>111.14285714285714</c:v>
                </c:pt>
                <c:pt idx="16">
                  <c:v>118.14285714285714</c:v>
                </c:pt>
                <c:pt idx="17">
                  <c:v>129.71428571428572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3573568"/>
        <c:axId val="613573176"/>
      </c:lineChart>
      <c:dateAx>
        <c:axId val="61357356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3176"/>
        <c:crosses val="autoZero"/>
        <c:auto val="1"/>
        <c:lblOffset val="100"/>
        <c:baseTimeUnit val="days"/>
      </c:dateAx>
      <c:valAx>
        <c:axId val="61357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3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葉色／コシヒカリ（学校）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葉色!$B$4:$B$21</c:f>
              <c:numCache>
                <c:formatCode>m"月"d"日"</c:formatCode>
                <c:ptCount val="18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</c:numCache>
            </c:numRef>
          </c:cat>
          <c:val>
            <c:numRef>
              <c:f>葉色!$C$4:$C$21</c:f>
              <c:numCache>
                <c:formatCode>0.0_ </c:formatCode>
                <c:ptCount val="18"/>
                <c:pt idx="0">
                  <c:v>46.4</c:v>
                </c:pt>
                <c:pt idx="1">
                  <c:v>39.6</c:v>
                </c:pt>
                <c:pt idx="2">
                  <c:v>36.6</c:v>
                </c:pt>
                <c:pt idx="3">
                  <c:v>35.9</c:v>
                </c:pt>
                <c:pt idx="4">
                  <c:v>38</c:v>
                </c:pt>
                <c:pt idx="5">
                  <c:v>35.799999999999997</c:v>
                </c:pt>
                <c:pt idx="6">
                  <c:v>38.299999999999997</c:v>
                </c:pt>
                <c:pt idx="7">
                  <c:v>38.200000000000003</c:v>
                </c:pt>
                <c:pt idx="8">
                  <c:v>37.1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葉色!$B$4:$B$21</c:f>
              <c:numCache>
                <c:formatCode>m"月"d"日"</c:formatCode>
                <c:ptCount val="18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</c:numCache>
            </c:numRef>
          </c:cat>
          <c:val>
            <c:numRef>
              <c:f>葉色!$D$4:$D$21</c:f>
              <c:numCache>
                <c:formatCode>0.0_ </c:formatCode>
                <c:ptCount val="18"/>
                <c:pt idx="0">
                  <c:v>43.5</c:v>
                </c:pt>
                <c:pt idx="1">
                  <c:v>39</c:v>
                </c:pt>
                <c:pt idx="2">
                  <c:v>39.299999999999997</c:v>
                </c:pt>
                <c:pt idx="3">
                  <c:v>38.299999999999997</c:v>
                </c:pt>
                <c:pt idx="4">
                  <c:v>39.5</c:v>
                </c:pt>
                <c:pt idx="5">
                  <c:v>39.5</c:v>
                </c:pt>
                <c:pt idx="6">
                  <c:v>39</c:v>
                </c:pt>
                <c:pt idx="7">
                  <c:v>37.799999999999997</c:v>
                </c:pt>
                <c:pt idx="8">
                  <c:v>36.5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葉色!$B$4:$B$21</c:f>
              <c:numCache>
                <c:formatCode>m"月"d"日"</c:formatCode>
                <c:ptCount val="18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</c:numCache>
            </c:numRef>
          </c:cat>
          <c:val>
            <c:numRef>
              <c:f>葉色!$E$4:$E$21</c:f>
              <c:numCache>
                <c:formatCode>0.0_ </c:formatCode>
                <c:ptCount val="18"/>
                <c:pt idx="0">
                  <c:v>40.799999999999997</c:v>
                </c:pt>
                <c:pt idx="1">
                  <c:v>42.3</c:v>
                </c:pt>
                <c:pt idx="2">
                  <c:v>39.200000000000003</c:v>
                </c:pt>
                <c:pt idx="3">
                  <c:v>33.299999999999997</c:v>
                </c:pt>
                <c:pt idx="4">
                  <c:v>34.4</c:v>
                </c:pt>
                <c:pt idx="5">
                  <c:v>34.6</c:v>
                </c:pt>
                <c:pt idx="6">
                  <c:v>35.200000000000003</c:v>
                </c:pt>
                <c:pt idx="7">
                  <c:v>33.799999999999997</c:v>
                </c:pt>
                <c:pt idx="8">
                  <c:v>34.6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葉色!$B$4:$B$21</c:f>
              <c:numCache>
                <c:formatCode>m"月"d"日"</c:formatCode>
                <c:ptCount val="18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</c:numCache>
            </c:numRef>
          </c:cat>
          <c:val>
            <c:numRef>
              <c:f>葉色!$F$4:$F$21</c:f>
              <c:numCache>
                <c:formatCode>0.0_ </c:formatCode>
                <c:ptCount val="18"/>
                <c:pt idx="0">
                  <c:v>39.799999999999997</c:v>
                </c:pt>
                <c:pt idx="1">
                  <c:v>40.6</c:v>
                </c:pt>
                <c:pt idx="2">
                  <c:v>37.299999999999997</c:v>
                </c:pt>
                <c:pt idx="3">
                  <c:v>36.700000000000003</c:v>
                </c:pt>
                <c:pt idx="4">
                  <c:v>36.299999999999997</c:v>
                </c:pt>
                <c:pt idx="5">
                  <c:v>35.9</c:v>
                </c:pt>
                <c:pt idx="6">
                  <c:v>36.1</c:v>
                </c:pt>
                <c:pt idx="7">
                  <c:v>35.4</c:v>
                </c:pt>
                <c:pt idx="8">
                  <c:v>34.1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葉色!$B$4:$B$21</c:f>
              <c:numCache>
                <c:formatCode>m"月"d"日"</c:formatCode>
                <c:ptCount val="18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</c:numCache>
            </c:numRef>
          </c:cat>
          <c:val>
            <c:numRef>
              <c:f>葉色!$G$4:$G$21</c:f>
              <c:numCache>
                <c:formatCode>0.0_ </c:formatCode>
                <c:ptCount val="18"/>
                <c:pt idx="0">
                  <c:v>45.1</c:v>
                </c:pt>
                <c:pt idx="1">
                  <c:v>37.299999999999997</c:v>
                </c:pt>
                <c:pt idx="2">
                  <c:v>36.6</c:v>
                </c:pt>
                <c:pt idx="3">
                  <c:v>34.200000000000003</c:v>
                </c:pt>
                <c:pt idx="4">
                  <c:v>37.1</c:v>
                </c:pt>
                <c:pt idx="5">
                  <c:v>34.299999999999997</c:v>
                </c:pt>
                <c:pt idx="6">
                  <c:v>37.299999999999997</c:v>
                </c:pt>
                <c:pt idx="7">
                  <c:v>34.5</c:v>
                </c:pt>
                <c:pt idx="8">
                  <c:v>34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葉色!$B$4:$B$21</c:f>
              <c:numCache>
                <c:formatCode>m"月"d"日"</c:formatCode>
                <c:ptCount val="18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</c:numCache>
            </c:numRef>
          </c:cat>
          <c:val>
            <c:numRef>
              <c:f>葉色!$H$4:$H$21</c:f>
              <c:numCache>
                <c:formatCode>0.0_ </c:formatCode>
                <c:ptCount val="18"/>
                <c:pt idx="0">
                  <c:v>42.7</c:v>
                </c:pt>
                <c:pt idx="1">
                  <c:v>36.4</c:v>
                </c:pt>
                <c:pt idx="2">
                  <c:v>36.700000000000003</c:v>
                </c:pt>
                <c:pt idx="3">
                  <c:v>36.700000000000003</c:v>
                </c:pt>
                <c:pt idx="4">
                  <c:v>35</c:v>
                </c:pt>
                <c:pt idx="5">
                  <c:v>36.4</c:v>
                </c:pt>
                <c:pt idx="6">
                  <c:v>35.799999999999997</c:v>
                </c:pt>
                <c:pt idx="7">
                  <c:v>34.6</c:v>
                </c:pt>
                <c:pt idx="8">
                  <c:v>33.700000000000003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葉色!$B$4:$B$21</c:f>
              <c:numCache>
                <c:formatCode>m"月"d"日"</c:formatCode>
                <c:ptCount val="18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</c:numCache>
            </c:numRef>
          </c:cat>
          <c:val>
            <c:numRef>
              <c:f>葉色!$I$4:$I$21</c:f>
              <c:numCache>
                <c:formatCode>0.0_ </c:formatCode>
                <c:ptCount val="18"/>
                <c:pt idx="0">
                  <c:v>44.2</c:v>
                </c:pt>
                <c:pt idx="1">
                  <c:v>42.3</c:v>
                </c:pt>
                <c:pt idx="2">
                  <c:v>39.1</c:v>
                </c:pt>
                <c:pt idx="3">
                  <c:v>39.9</c:v>
                </c:pt>
                <c:pt idx="4">
                  <c:v>38.9</c:v>
                </c:pt>
                <c:pt idx="5">
                  <c:v>34.9</c:v>
                </c:pt>
                <c:pt idx="6">
                  <c:v>35.1</c:v>
                </c:pt>
                <c:pt idx="7">
                  <c:v>33.6</c:v>
                </c:pt>
                <c:pt idx="8">
                  <c:v>32.700000000000003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74352"/>
        <c:axId val="613579840"/>
      </c:lineChart>
      <c:dateAx>
        <c:axId val="61357435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9840"/>
        <c:crosses val="autoZero"/>
        <c:auto val="1"/>
        <c:lblOffset val="100"/>
        <c:baseTimeUnit val="days"/>
      </c:dateAx>
      <c:valAx>
        <c:axId val="613579840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葉色／ヒノヒカリ（迫田）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葉色!$C$65:$C$80</c:f>
              <c:numCache>
                <c:formatCode>0.0_ </c:formatCode>
                <c:ptCount val="16"/>
                <c:pt idx="0">
                  <c:v>45.7</c:v>
                </c:pt>
                <c:pt idx="1">
                  <c:v>46</c:v>
                </c:pt>
                <c:pt idx="2">
                  <c:v>44.7</c:v>
                </c:pt>
                <c:pt idx="3">
                  <c:v>44.9</c:v>
                </c:pt>
                <c:pt idx="4">
                  <c:v>40</c:v>
                </c:pt>
                <c:pt idx="5">
                  <c:v>40.6</c:v>
                </c:pt>
                <c:pt idx="6">
                  <c:v>35.1</c:v>
                </c:pt>
                <c:pt idx="7">
                  <c:v>36.6</c:v>
                </c:pt>
                <c:pt idx="8">
                  <c:v>35.5</c:v>
                </c:pt>
                <c:pt idx="9">
                  <c:v>33.6</c:v>
                </c:pt>
                <c:pt idx="10">
                  <c:v>34.9</c:v>
                </c:pt>
                <c:pt idx="11">
                  <c:v>36.1</c:v>
                </c:pt>
                <c:pt idx="12">
                  <c:v>36.1</c:v>
                </c:pt>
                <c:pt idx="13">
                  <c:v>34.700000000000003</c:v>
                </c:pt>
                <c:pt idx="14">
                  <c:v>35.299999999999997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葉色!$D$65:$D$80</c:f>
              <c:numCache>
                <c:formatCode>0.0_ </c:formatCode>
                <c:ptCount val="16"/>
                <c:pt idx="0">
                  <c:v>41.4</c:v>
                </c:pt>
                <c:pt idx="1">
                  <c:v>43.6</c:v>
                </c:pt>
                <c:pt idx="2">
                  <c:v>42</c:v>
                </c:pt>
                <c:pt idx="3">
                  <c:v>38.5</c:v>
                </c:pt>
                <c:pt idx="4">
                  <c:v>39.6</c:v>
                </c:pt>
                <c:pt idx="5">
                  <c:v>34.6</c:v>
                </c:pt>
                <c:pt idx="6">
                  <c:v>35.5</c:v>
                </c:pt>
                <c:pt idx="7">
                  <c:v>33.1</c:v>
                </c:pt>
                <c:pt idx="8">
                  <c:v>34.700000000000003</c:v>
                </c:pt>
                <c:pt idx="9">
                  <c:v>30.6</c:v>
                </c:pt>
                <c:pt idx="10">
                  <c:v>31.1</c:v>
                </c:pt>
                <c:pt idx="11">
                  <c:v>31.9</c:v>
                </c:pt>
                <c:pt idx="12">
                  <c:v>30.9</c:v>
                </c:pt>
                <c:pt idx="13">
                  <c:v>32.4</c:v>
                </c:pt>
                <c:pt idx="14">
                  <c:v>32.799999999999997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葉色!$E$65:$E$80</c:f>
              <c:numCache>
                <c:formatCode>0.0_ </c:formatCode>
                <c:ptCount val="16"/>
                <c:pt idx="0">
                  <c:v>44.2</c:v>
                </c:pt>
                <c:pt idx="1">
                  <c:v>44.3</c:v>
                </c:pt>
                <c:pt idx="2">
                  <c:v>42.2</c:v>
                </c:pt>
                <c:pt idx="3">
                  <c:v>43.3</c:v>
                </c:pt>
                <c:pt idx="4">
                  <c:v>38.700000000000003</c:v>
                </c:pt>
                <c:pt idx="5">
                  <c:v>34.9</c:v>
                </c:pt>
                <c:pt idx="6">
                  <c:v>35.6</c:v>
                </c:pt>
                <c:pt idx="7">
                  <c:v>32.700000000000003</c:v>
                </c:pt>
                <c:pt idx="8">
                  <c:v>35.200000000000003</c:v>
                </c:pt>
                <c:pt idx="9">
                  <c:v>32.1</c:v>
                </c:pt>
                <c:pt idx="10">
                  <c:v>31</c:v>
                </c:pt>
                <c:pt idx="11">
                  <c:v>34.5</c:v>
                </c:pt>
                <c:pt idx="12">
                  <c:v>32.6</c:v>
                </c:pt>
                <c:pt idx="13">
                  <c:v>30.3</c:v>
                </c:pt>
                <c:pt idx="14">
                  <c:v>31.9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葉色!$F$65:$F$80</c:f>
              <c:numCache>
                <c:formatCode>0.0_ </c:formatCode>
                <c:ptCount val="16"/>
                <c:pt idx="0">
                  <c:v>46.2</c:v>
                </c:pt>
                <c:pt idx="1">
                  <c:v>44.3</c:v>
                </c:pt>
                <c:pt idx="2">
                  <c:v>44.5</c:v>
                </c:pt>
                <c:pt idx="3">
                  <c:v>40.5</c:v>
                </c:pt>
                <c:pt idx="4">
                  <c:v>42.5</c:v>
                </c:pt>
                <c:pt idx="5">
                  <c:v>34.200000000000003</c:v>
                </c:pt>
                <c:pt idx="6">
                  <c:v>34.799999999999997</c:v>
                </c:pt>
                <c:pt idx="7">
                  <c:v>36.200000000000003</c:v>
                </c:pt>
                <c:pt idx="8">
                  <c:v>35.1</c:v>
                </c:pt>
                <c:pt idx="9">
                  <c:v>35.1</c:v>
                </c:pt>
                <c:pt idx="10">
                  <c:v>37.200000000000003</c:v>
                </c:pt>
                <c:pt idx="11">
                  <c:v>37.799999999999997</c:v>
                </c:pt>
                <c:pt idx="12">
                  <c:v>37.9</c:v>
                </c:pt>
                <c:pt idx="13">
                  <c:v>37.700000000000003</c:v>
                </c:pt>
                <c:pt idx="14">
                  <c:v>37.4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葉色!$G$65:$G$80</c:f>
              <c:numCache>
                <c:formatCode>0.0_ </c:formatCode>
                <c:ptCount val="16"/>
                <c:pt idx="0">
                  <c:v>48</c:v>
                </c:pt>
                <c:pt idx="1">
                  <c:v>47.1</c:v>
                </c:pt>
                <c:pt idx="2">
                  <c:v>45.4</c:v>
                </c:pt>
                <c:pt idx="3">
                  <c:v>48.8</c:v>
                </c:pt>
                <c:pt idx="4">
                  <c:v>37.5</c:v>
                </c:pt>
                <c:pt idx="5">
                  <c:v>38.4</c:v>
                </c:pt>
                <c:pt idx="6">
                  <c:v>33.5</c:v>
                </c:pt>
                <c:pt idx="7">
                  <c:v>34.700000000000003</c:v>
                </c:pt>
                <c:pt idx="8">
                  <c:v>34.5</c:v>
                </c:pt>
                <c:pt idx="9">
                  <c:v>34.299999999999997</c:v>
                </c:pt>
                <c:pt idx="10">
                  <c:v>34.200000000000003</c:v>
                </c:pt>
                <c:pt idx="11">
                  <c:v>36</c:v>
                </c:pt>
                <c:pt idx="12">
                  <c:v>36.4</c:v>
                </c:pt>
                <c:pt idx="13">
                  <c:v>35</c:v>
                </c:pt>
                <c:pt idx="14">
                  <c:v>32.6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葉色!$H$65:$H$80</c:f>
              <c:numCache>
                <c:formatCode>0.0_ </c:formatCode>
                <c:ptCount val="16"/>
                <c:pt idx="0">
                  <c:v>44.4</c:v>
                </c:pt>
                <c:pt idx="1">
                  <c:v>41.4</c:v>
                </c:pt>
                <c:pt idx="2">
                  <c:v>41.8</c:v>
                </c:pt>
                <c:pt idx="3">
                  <c:v>40.6</c:v>
                </c:pt>
                <c:pt idx="4">
                  <c:v>39.799999999999997</c:v>
                </c:pt>
                <c:pt idx="5">
                  <c:v>32.1</c:v>
                </c:pt>
                <c:pt idx="6">
                  <c:v>32.4</c:v>
                </c:pt>
                <c:pt idx="7">
                  <c:v>32.700000000000003</c:v>
                </c:pt>
                <c:pt idx="8">
                  <c:v>32.4</c:v>
                </c:pt>
                <c:pt idx="9">
                  <c:v>33.4</c:v>
                </c:pt>
                <c:pt idx="10">
                  <c:v>33.799999999999997</c:v>
                </c:pt>
                <c:pt idx="11">
                  <c:v>33.6</c:v>
                </c:pt>
                <c:pt idx="12">
                  <c:v>35</c:v>
                </c:pt>
                <c:pt idx="13">
                  <c:v>34</c:v>
                </c:pt>
                <c:pt idx="14">
                  <c:v>34.6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葉色!$I$65:$I$80</c:f>
              <c:numCache>
                <c:formatCode>0.0_ </c:formatCode>
                <c:ptCount val="16"/>
                <c:pt idx="0">
                  <c:v>44</c:v>
                </c:pt>
                <c:pt idx="1">
                  <c:v>43.7</c:v>
                </c:pt>
                <c:pt idx="2">
                  <c:v>42.8</c:v>
                </c:pt>
                <c:pt idx="3">
                  <c:v>38.9</c:v>
                </c:pt>
                <c:pt idx="4">
                  <c:v>42</c:v>
                </c:pt>
                <c:pt idx="5">
                  <c:v>37.1</c:v>
                </c:pt>
                <c:pt idx="6">
                  <c:v>37.4</c:v>
                </c:pt>
                <c:pt idx="7">
                  <c:v>36</c:v>
                </c:pt>
                <c:pt idx="8">
                  <c:v>36.9</c:v>
                </c:pt>
                <c:pt idx="9">
                  <c:v>34.299999999999997</c:v>
                </c:pt>
                <c:pt idx="10">
                  <c:v>33.9</c:v>
                </c:pt>
                <c:pt idx="11">
                  <c:v>33.5</c:v>
                </c:pt>
                <c:pt idx="12">
                  <c:v>33.9</c:v>
                </c:pt>
                <c:pt idx="13">
                  <c:v>34.4</c:v>
                </c:pt>
                <c:pt idx="14">
                  <c:v>34</c:v>
                </c:pt>
              </c:numCache>
            </c:numRef>
          </c:val>
          <c:smooth val="0"/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78664"/>
        <c:axId val="613574744"/>
      </c:lineChart>
      <c:dateAx>
        <c:axId val="61357866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4744"/>
        <c:crosses val="autoZero"/>
        <c:auto val="1"/>
        <c:lblOffset val="100"/>
        <c:baseTimeUnit val="days"/>
      </c:dateAx>
      <c:valAx>
        <c:axId val="61357474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8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植付本数と茎数の相関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植付本数と茎数!$B$3:$B$16</c:f>
              <c:numCache>
                <c:formatCode>General</c:formatCode>
                <c:ptCount val="14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</c:numCache>
            </c:numRef>
          </c:xVal>
          <c:yVal>
            <c:numRef>
              <c:f>植付本数と茎数!$D$3:$D$16</c:f>
              <c:numCache>
                <c:formatCode>0.0_);[Red]\(0.0\)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3548480"/>
        <c:axId val="613556320"/>
      </c:scatterChart>
      <c:valAx>
        <c:axId val="613548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植付本数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3556320"/>
        <c:crosses val="autoZero"/>
        <c:crossBetween val="midCat"/>
      </c:valAx>
      <c:valAx>
        <c:axId val="613556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一本あたりの茎数</a:t>
                </a:r>
              </a:p>
            </c:rich>
          </c:tx>
          <c:overlay val="0"/>
        </c:title>
        <c:numFmt formatCode="0.0_);[Red]\(0.0\)" sourceLinked="1"/>
        <c:majorTickMark val="none"/>
        <c:minorTickMark val="none"/>
        <c:tickLblPos val="nextTo"/>
        <c:crossAx val="6135484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葉色／ヒノヒカリ（墓）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葉色!$B$106:$B$121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葉色!$C$106:$C$121</c:f>
              <c:numCache>
                <c:formatCode>0.0_ </c:formatCode>
                <c:ptCount val="16"/>
                <c:pt idx="0">
                  <c:v>40</c:v>
                </c:pt>
                <c:pt idx="1">
                  <c:v>42.1</c:v>
                </c:pt>
                <c:pt idx="2">
                  <c:v>38.9</c:v>
                </c:pt>
                <c:pt idx="3">
                  <c:v>38.799999999999997</c:v>
                </c:pt>
                <c:pt idx="4">
                  <c:v>36.4</c:v>
                </c:pt>
                <c:pt idx="5">
                  <c:v>35.799999999999997</c:v>
                </c:pt>
                <c:pt idx="6">
                  <c:v>34.799999999999997</c:v>
                </c:pt>
                <c:pt idx="7">
                  <c:v>34.5</c:v>
                </c:pt>
                <c:pt idx="8">
                  <c:v>34.1</c:v>
                </c:pt>
                <c:pt idx="9">
                  <c:v>33</c:v>
                </c:pt>
                <c:pt idx="10">
                  <c:v>35.200000000000003</c:v>
                </c:pt>
                <c:pt idx="11">
                  <c:v>37.4</c:v>
                </c:pt>
                <c:pt idx="12">
                  <c:v>37.299999999999997</c:v>
                </c:pt>
                <c:pt idx="13">
                  <c:v>33.1</c:v>
                </c:pt>
                <c:pt idx="14">
                  <c:v>35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葉色!$B$106:$B$121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葉色!$D$106:$D$121</c:f>
              <c:numCache>
                <c:formatCode>0.0_ </c:formatCode>
                <c:ptCount val="16"/>
                <c:pt idx="0">
                  <c:v>44.3</c:v>
                </c:pt>
                <c:pt idx="1">
                  <c:v>43.6</c:v>
                </c:pt>
                <c:pt idx="2">
                  <c:v>41.4</c:v>
                </c:pt>
                <c:pt idx="3">
                  <c:v>42.7</c:v>
                </c:pt>
                <c:pt idx="4">
                  <c:v>36.6</c:v>
                </c:pt>
                <c:pt idx="5">
                  <c:v>35.1</c:v>
                </c:pt>
                <c:pt idx="6">
                  <c:v>32.4</c:v>
                </c:pt>
                <c:pt idx="7">
                  <c:v>32.6</c:v>
                </c:pt>
                <c:pt idx="8">
                  <c:v>34.700000000000003</c:v>
                </c:pt>
                <c:pt idx="9">
                  <c:v>35.299999999999997</c:v>
                </c:pt>
                <c:pt idx="10">
                  <c:v>34.6</c:v>
                </c:pt>
                <c:pt idx="11">
                  <c:v>36.6</c:v>
                </c:pt>
                <c:pt idx="12">
                  <c:v>37</c:v>
                </c:pt>
                <c:pt idx="13">
                  <c:v>36</c:v>
                </c:pt>
                <c:pt idx="14">
                  <c:v>36.6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葉色!$B$106:$B$121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葉色!$E$106:$E$121</c:f>
              <c:numCache>
                <c:formatCode>0.0_ </c:formatCode>
                <c:ptCount val="16"/>
                <c:pt idx="0">
                  <c:v>40.299999999999997</c:v>
                </c:pt>
                <c:pt idx="1">
                  <c:v>42.8</c:v>
                </c:pt>
                <c:pt idx="2">
                  <c:v>43.9</c:v>
                </c:pt>
                <c:pt idx="3">
                  <c:v>37</c:v>
                </c:pt>
                <c:pt idx="4">
                  <c:v>36.200000000000003</c:v>
                </c:pt>
                <c:pt idx="5">
                  <c:v>35.4</c:v>
                </c:pt>
                <c:pt idx="6">
                  <c:v>35.6</c:v>
                </c:pt>
                <c:pt idx="7">
                  <c:v>36</c:v>
                </c:pt>
                <c:pt idx="8">
                  <c:v>38</c:v>
                </c:pt>
                <c:pt idx="9">
                  <c:v>36.200000000000003</c:v>
                </c:pt>
                <c:pt idx="10">
                  <c:v>32.700000000000003</c:v>
                </c:pt>
                <c:pt idx="11">
                  <c:v>36.9</c:v>
                </c:pt>
                <c:pt idx="12">
                  <c:v>43.2</c:v>
                </c:pt>
                <c:pt idx="13">
                  <c:v>36.4</c:v>
                </c:pt>
                <c:pt idx="14">
                  <c:v>34.4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葉色!$B$106:$B$121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葉色!$F$106:$F$121</c:f>
              <c:numCache>
                <c:formatCode>0.0_ </c:formatCode>
                <c:ptCount val="16"/>
                <c:pt idx="0">
                  <c:v>43.8</c:v>
                </c:pt>
                <c:pt idx="1">
                  <c:v>43.4</c:v>
                </c:pt>
                <c:pt idx="2">
                  <c:v>43.6</c:v>
                </c:pt>
                <c:pt idx="3">
                  <c:v>44.4</c:v>
                </c:pt>
                <c:pt idx="4">
                  <c:v>39.200000000000003</c:v>
                </c:pt>
                <c:pt idx="5">
                  <c:v>37.9</c:v>
                </c:pt>
                <c:pt idx="6">
                  <c:v>38.6</c:v>
                </c:pt>
                <c:pt idx="7">
                  <c:v>33.700000000000003</c:v>
                </c:pt>
                <c:pt idx="8">
                  <c:v>35.200000000000003</c:v>
                </c:pt>
                <c:pt idx="9">
                  <c:v>37.799999999999997</c:v>
                </c:pt>
                <c:pt idx="10">
                  <c:v>34.799999999999997</c:v>
                </c:pt>
                <c:pt idx="11">
                  <c:v>35.799999999999997</c:v>
                </c:pt>
                <c:pt idx="12">
                  <c:v>36.5</c:v>
                </c:pt>
                <c:pt idx="13">
                  <c:v>35.1</c:v>
                </c:pt>
                <c:pt idx="14">
                  <c:v>36.9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葉色!$B$106:$B$121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葉色!$G$106:$G$121</c:f>
              <c:numCache>
                <c:formatCode>0.0_ </c:formatCode>
                <c:ptCount val="16"/>
                <c:pt idx="0">
                  <c:v>42</c:v>
                </c:pt>
                <c:pt idx="1">
                  <c:v>45.6</c:v>
                </c:pt>
                <c:pt idx="2">
                  <c:v>43.4</c:v>
                </c:pt>
                <c:pt idx="3">
                  <c:v>42.4</c:v>
                </c:pt>
                <c:pt idx="4">
                  <c:v>41.8</c:v>
                </c:pt>
                <c:pt idx="5">
                  <c:v>39.1</c:v>
                </c:pt>
                <c:pt idx="6">
                  <c:v>36.1</c:v>
                </c:pt>
                <c:pt idx="7">
                  <c:v>31.3</c:v>
                </c:pt>
                <c:pt idx="8">
                  <c:v>33.1</c:v>
                </c:pt>
                <c:pt idx="9">
                  <c:v>35.700000000000003</c:v>
                </c:pt>
                <c:pt idx="10">
                  <c:v>35.4</c:v>
                </c:pt>
                <c:pt idx="11">
                  <c:v>36.1</c:v>
                </c:pt>
                <c:pt idx="12">
                  <c:v>35.700000000000003</c:v>
                </c:pt>
                <c:pt idx="13">
                  <c:v>35.299999999999997</c:v>
                </c:pt>
                <c:pt idx="14">
                  <c:v>37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葉色!$B$106:$B$121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葉色!$H$106:$H$121</c:f>
              <c:numCache>
                <c:formatCode>0.0_ </c:formatCode>
                <c:ptCount val="16"/>
                <c:pt idx="0">
                  <c:v>41.4</c:v>
                </c:pt>
                <c:pt idx="1">
                  <c:v>42.3</c:v>
                </c:pt>
                <c:pt idx="2">
                  <c:v>42.9</c:v>
                </c:pt>
                <c:pt idx="3">
                  <c:v>40.1</c:v>
                </c:pt>
                <c:pt idx="4">
                  <c:v>37.200000000000003</c:v>
                </c:pt>
                <c:pt idx="5">
                  <c:v>37</c:v>
                </c:pt>
                <c:pt idx="6">
                  <c:v>34.1</c:v>
                </c:pt>
                <c:pt idx="7">
                  <c:v>33.5</c:v>
                </c:pt>
                <c:pt idx="8">
                  <c:v>36.5</c:v>
                </c:pt>
                <c:pt idx="9">
                  <c:v>34.4</c:v>
                </c:pt>
                <c:pt idx="10">
                  <c:v>33.200000000000003</c:v>
                </c:pt>
                <c:pt idx="11">
                  <c:v>36</c:v>
                </c:pt>
                <c:pt idx="12">
                  <c:v>32.9</c:v>
                </c:pt>
                <c:pt idx="13">
                  <c:v>36.299999999999997</c:v>
                </c:pt>
                <c:pt idx="14">
                  <c:v>34.799999999999997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葉色!$B$106:$B$121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葉色!$I$106:$I$121</c:f>
              <c:numCache>
                <c:formatCode>0.0_ </c:formatCode>
                <c:ptCount val="16"/>
                <c:pt idx="0">
                  <c:v>41.8</c:v>
                </c:pt>
                <c:pt idx="1">
                  <c:v>40.700000000000003</c:v>
                </c:pt>
                <c:pt idx="2">
                  <c:v>42</c:v>
                </c:pt>
                <c:pt idx="3">
                  <c:v>38.700000000000003</c:v>
                </c:pt>
                <c:pt idx="4">
                  <c:v>34.6</c:v>
                </c:pt>
                <c:pt idx="5">
                  <c:v>33.299999999999997</c:v>
                </c:pt>
                <c:pt idx="6">
                  <c:v>33.700000000000003</c:v>
                </c:pt>
                <c:pt idx="7">
                  <c:v>33.5</c:v>
                </c:pt>
                <c:pt idx="8">
                  <c:v>35.1</c:v>
                </c:pt>
                <c:pt idx="9">
                  <c:v>34.200000000000003</c:v>
                </c:pt>
                <c:pt idx="10">
                  <c:v>32.5</c:v>
                </c:pt>
                <c:pt idx="11">
                  <c:v>35.799999999999997</c:v>
                </c:pt>
                <c:pt idx="12">
                  <c:v>34.4</c:v>
                </c:pt>
                <c:pt idx="13">
                  <c:v>36</c:v>
                </c:pt>
                <c:pt idx="14">
                  <c:v>34.299999999999997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75136"/>
        <c:axId val="613577096"/>
      </c:lineChart>
      <c:dateAx>
        <c:axId val="61357513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7096"/>
        <c:crosses val="autoZero"/>
        <c:auto val="1"/>
        <c:lblOffset val="100"/>
        <c:baseTimeUnit val="days"/>
      </c:dateAx>
      <c:valAx>
        <c:axId val="613577096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5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葉色／雄町（２反）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葉色!$C$127:$C$145</c:f>
              <c:numCache>
                <c:formatCode>0.0_ </c:formatCode>
                <c:ptCount val="19"/>
                <c:pt idx="0">
                  <c:v>43.1</c:v>
                </c:pt>
                <c:pt idx="1">
                  <c:v>44</c:v>
                </c:pt>
                <c:pt idx="2">
                  <c:v>41.9</c:v>
                </c:pt>
                <c:pt idx="3">
                  <c:v>41.4</c:v>
                </c:pt>
                <c:pt idx="4">
                  <c:v>40.6</c:v>
                </c:pt>
                <c:pt idx="5">
                  <c:v>37.6</c:v>
                </c:pt>
                <c:pt idx="6">
                  <c:v>37.1</c:v>
                </c:pt>
                <c:pt idx="7">
                  <c:v>36.6</c:v>
                </c:pt>
                <c:pt idx="8">
                  <c:v>35.9</c:v>
                </c:pt>
                <c:pt idx="9">
                  <c:v>36.700000000000003</c:v>
                </c:pt>
                <c:pt idx="10">
                  <c:v>39.4</c:v>
                </c:pt>
                <c:pt idx="11">
                  <c:v>39.700000000000003</c:v>
                </c:pt>
                <c:pt idx="12">
                  <c:v>38.5</c:v>
                </c:pt>
                <c:pt idx="13">
                  <c:v>41.4</c:v>
                </c:pt>
                <c:pt idx="14">
                  <c:v>41.1</c:v>
                </c:pt>
                <c:pt idx="15">
                  <c:v>40.9</c:v>
                </c:pt>
                <c:pt idx="16">
                  <c:v>39.299999999999997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葉色!$D$127:$D$145</c:f>
              <c:numCache>
                <c:formatCode>0.0_ </c:formatCode>
                <c:ptCount val="19"/>
                <c:pt idx="0">
                  <c:v>43.3</c:v>
                </c:pt>
                <c:pt idx="1">
                  <c:v>41.6</c:v>
                </c:pt>
                <c:pt idx="2">
                  <c:v>44.5</c:v>
                </c:pt>
                <c:pt idx="3">
                  <c:v>40.5</c:v>
                </c:pt>
                <c:pt idx="4">
                  <c:v>37</c:v>
                </c:pt>
                <c:pt idx="5">
                  <c:v>34.9</c:v>
                </c:pt>
                <c:pt idx="6">
                  <c:v>38.1</c:v>
                </c:pt>
                <c:pt idx="7">
                  <c:v>37.700000000000003</c:v>
                </c:pt>
                <c:pt idx="8">
                  <c:v>36.6</c:v>
                </c:pt>
                <c:pt idx="9">
                  <c:v>36.9</c:v>
                </c:pt>
                <c:pt idx="10">
                  <c:v>36.9</c:v>
                </c:pt>
                <c:pt idx="11">
                  <c:v>35.4</c:v>
                </c:pt>
                <c:pt idx="12">
                  <c:v>38.4</c:v>
                </c:pt>
                <c:pt idx="13">
                  <c:v>38.299999999999997</c:v>
                </c:pt>
                <c:pt idx="14">
                  <c:v>40.5</c:v>
                </c:pt>
                <c:pt idx="15">
                  <c:v>37.700000000000003</c:v>
                </c:pt>
                <c:pt idx="16">
                  <c:v>38.799999999999997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葉色!$E$127:$E$145</c:f>
              <c:numCache>
                <c:formatCode>0.0_ </c:formatCode>
                <c:ptCount val="19"/>
                <c:pt idx="0">
                  <c:v>43.9</c:v>
                </c:pt>
                <c:pt idx="1">
                  <c:v>44.7</c:v>
                </c:pt>
                <c:pt idx="2">
                  <c:v>45.1</c:v>
                </c:pt>
                <c:pt idx="3">
                  <c:v>43.3</c:v>
                </c:pt>
                <c:pt idx="4">
                  <c:v>42.4</c:v>
                </c:pt>
                <c:pt idx="5">
                  <c:v>35.5</c:v>
                </c:pt>
                <c:pt idx="6">
                  <c:v>36.299999999999997</c:v>
                </c:pt>
                <c:pt idx="7">
                  <c:v>33.9</c:v>
                </c:pt>
                <c:pt idx="8">
                  <c:v>33.5</c:v>
                </c:pt>
                <c:pt idx="9">
                  <c:v>36.6</c:v>
                </c:pt>
                <c:pt idx="10">
                  <c:v>38.5</c:v>
                </c:pt>
                <c:pt idx="11">
                  <c:v>38.200000000000003</c:v>
                </c:pt>
                <c:pt idx="12">
                  <c:v>38</c:v>
                </c:pt>
                <c:pt idx="13">
                  <c:v>38.4</c:v>
                </c:pt>
                <c:pt idx="14">
                  <c:v>36.9</c:v>
                </c:pt>
                <c:pt idx="15">
                  <c:v>39.799999999999997</c:v>
                </c:pt>
                <c:pt idx="16">
                  <c:v>40.299999999999997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葉色!$F$127:$F$145</c:f>
              <c:numCache>
                <c:formatCode>0.0_ </c:formatCode>
                <c:ptCount val="19"/>
                <c:pt idx="0">
                  <c:v>44.7</c:v>
                </c:pt>
                <c:pt idx="1">
                  <c:v>43.5</c:v>
                </c:pt>
                <c:pt idx="2">
                  <c:v>42.8</c:v>
                </c:pt>
                <c:pt idx="3">
                  <c:v>42.2</c:v>
                </c:pt>
                <c:pt idx="4">
                  <c:v>42.3</c:v>
                </c:pt>
                <c:pt idx="5">
                  <c:v>41.8</c:v>
                </c:pt>
                <c:pt idx="6">
                  <c:v>39.1</c:v>
                </c:pt>
                <c:pt idx="7">
                  <c:v>36.1</c:v>
                </c:pt>
                <c:pt idx="8">
                  <c:v>34.9</c:v>
                </c:pt>
                <c:pt idx="9">
                  <c:v>36.799999999999997</c:v>
                </c:pt>
                <c:pt idx="10">
                  <c:v>36.6</c:v>
                </c:pt>
                <c:pt idx="11">
                  <c:v>37.5</c:v>
                </c:pt>
                <c:pt idx="12">
                  <c:v>41.2</c:v>
                </c:pt>
                <c:pt idx="13">
                  <c:v>39.700000000000003</c:v>
                </c:pt>
                <c:pt idx="14">
                  <c:v>39.9</c:v>
                </c:pt>
                <c:pt idx="15">
                  <c:v>39.200000000000003</c:v>
                </c:pt>
                <c:pt idx="16">
                  <c:v>38.299999999999997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葉色!$G$127:$G$145</c:f>
              <c:numCache>
                <c:formatCode>0.0_ </c:formatCode>
                <c:ptCount val="19"/>
                <c:pt idx="0">
                  <c:v>40.200000000000003</c:v>
                </c:pt>
                <c:pt idx="1">
                  <c:v>42.7</c:v>
                </c:pt>
                <c:pt idx="2">
                  <c:v>41.8</c:v>
                </c:pt>
                <c:pt idx="3">
                  <c:v>40.200000000000003</c:v>
                </c:pt>
                <c:pt idx="4">
                  <c:v>40.4</c:v>
                </c:pt>
                <c:pt idx="5">
                  <c:v>40.299999999999997</c:v>
                </c:pt>
                <c:pt idx="6">
                  <c:v>32.1</c:v>
                </c:pt>
                <c:pt idx="7">
                  <c:v>31.8</c:v>
                </c:pt>
                <c:pt idx="8">
                  <c:v>31.3</c:v>
                </c:pt>
                <c:pt idx="9">
                  <c:v>32.299999999999997</c:v>
                </c:pt>
                <c:pt idx="10">
                  <c:v>37.1</c:v>
                </c:pt>
                <c:pt idx="11">
                  <c:v>36.9</c:v>
                </c:pt>
                <c:pt idx="12">
                  <c:v>38.6</c:v>
                </c:pt>
                <c:pt idx="13">
                  <c:v>36.9</c:v>
                </c:pt>
                <c:pt idx="14">
                  <c:v>39</c:v>
                </c:pt>
                <c:pt idx="15">
                  <c:v>37.4</c:v>
                </c:pt>
                <c:pt idx="16">
                  <c:v>37.799999999999997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葉色!$H$127:$H$145</c:f>
              <c:numCache>
                <c:formatCode>0.0_ </c:formatCode>
                <c:ptCount val="19"/>
                <c:pt idx="0">
                  <c:v>42</c:v>
                </c:pt>
                <c:pt idx="1">
                  <c:v>40.799999999999997</c:v>
                </c:pt>
                <c:pt idx="2">
                  <c:v>41.3</c:v>
                </c:pt>
                <c:pt idx="3">
                  <c:v>40.6</c:v>
                </c:pt>
                <c:pt idx="4">
                  <c:v>41</c:v>
                </c:pt>
                <c:pt idx="5">
                  <c:v>40.700000000000003</c:v>
                </c:pt>
                <c:pt idx="6">
                  <c:v>39</c:v>
                </c:pt>
                <c:pt idx="7">
                  <c:v>33.6</c:v>
                </c:pt>
                <c:pt idx="8">
                  <c:v>34.799999999999997</c:v>
                </c:pt>
                <c:pt idx="9">
                  <c:v>35.799999999999997</c:v>
                </c:pt>
                <c:pt idx="10">
                  <c:v>36.299999999999997</c:v>
                </c:pt>
                <c:pt idx="11">
                  <c:v>35.5</c:v>
                </c:pt>
                <c:pt idx="12">
                  <c:v>39.200000000000003</c:v>
                </c:pt>
                <c:pt idx="13">
                  <c:v>37.200000000000003</c:v>
                </c:pt>
                <c:pt idx="14">
                  <c:v>37.799999999999997</c:v>
                </c:pt>
                <c:pt idx="15">
                  <c:v>36.4</c:v>
                </c:pt>
                <c:pt idx="16">
                  <c:v>37.9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葉色!$I$127:$I$145</c:f>
              <c:numCache>
                <c:formatCode>0.0_ </c:formatCode>
                <c:ptCount val="19"/>
                <c:pt idx="0">
                  <c:v>37.799999999999997</c:v>
                </c:pt>
                <c:pt idx="1">
                  <c:v>41.7</c:v>
                </c:pt>
                <c:pt idx="2">
                  <c:v>40.200000000000003</c:v>
                </c:pt>
                <c:pt idx="3">
                  <c:v>39.6</c:v>
                </c:pt>
                <c:pt idx="4">
                  <c:v>37.9</c:v>
                </c:pt>
                <c:pt idx="5">
                  <c:v>38.299999999999997</c:v>
                </c:pt>
                <c:pt idx="6">
                  <c:v>33.200000000000003</c:v>
                </c:pt>
                <c:pt idx="7">
                  <c:v>34.4</c:v>
                </c:pt>
                <c:pt idx="8">
                  <c:v>34.700000000000003</c:v>
                </c:pt>
                <c:pt idx="9">
                  <c:v>34.799999999999997</c:v>
                </c:pt>
                <c:pt idx="10">
                  <c:v>37.5</c:v>
                </c:pt>
                <c:pt idx="11">
                  <c:v>36.4</c:v>
                </c:pt>
                <c:pt idx="12">
                  <c:v>38.4</c:v>
                </c:pt>
                <c:pt idx="13">
                  <c:v>37.700000000000003</c:v>
                </c:pt>
                <c:pt idx="14">
                  <c:v>37.200000000000003</c:v>
                </c:pt>
                <c:pt idx="15">
                  <c:v>37.700000000000003</c:v>
                </c:pt>
                <c:pt idx="16">
                  <c:v>37.799999999999997</c:v>
                </c:pt>
              </c:numCache>
            </c:numRef>
          </c:val>
          <c:smooth val="0"/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80232"/>
        <c:axId val="613579056"/>
      </c:lineChart>
      <c:dateAx>
        <c:axId val="61358023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9056"/>
        <c:crosses val="autoZero"/>
        <c:auto val="1"/>
        <c:lblOffset val="100"/>
        <c:baseTimeUnit val="days"/>
      </c:dateAx>
      <c:valAx>
        <c:axId val="613579056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0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葉色／ヒノヒカリ（迫田）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葉色!$B$65:$B$80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葉色!$J$65:$J$80</c:f>
              <c:numCache>
                <c:formatCode>0.0_ </c:formatCode>
                <c:ptCount val="16"/>
                <c:pt idx="0">
                  <c:v>44.842857142857142</c:v>
                </c:pt>
                <c:pt idx="1">
                  <c:v>44.342857142857142</c:v>
                </c:pt>
                <c:pt idx="2">
                  <c:v>43.342857142857149</c:v>
                </c:pt>
                <c:pt idx="3">
                  <c:v>42.214285714285715</c:v>
                </c:pt>
                <c:pt idx="4">
                  <c:v>40.01428571428572</c:v>
                </c:pt>
                <c:pt idx="5">
                  <c:v>35.985714285714288</c:v>
                </c:pt>
                <c:pt idx="6">
                  <c:v>34.9</c:v>
                </c:pt>
                <c:pt idx="7">
                  <c:v>34.571428571428569</c:v>
                </c:pt>
                <c:pt idx="8">
                  <c:v>34.9</c:v>
                </c:pt>
                <c:pt idx="9">
                  <c:v>33.342857142857142</c:v>
                </c:pt>
                <c:pt idx="10">
                  <c:v>33.728571428571428</c:v>
                </c:pt>
                <c:pt idx="11">
                  <c:v>34.771428571428572</c:v>
                </c:pt>
                <c:pt idx="12">
                  <c:v>34.68571428571429</c:v>
                </c:pt>
                <c:pt idx="13">
                  <c:v>34.071428571428569</c:v>
                </c:pt>
                <c:pt idx="14">
                  <c:v>34.085714285714282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75920"/>
        <c:axId val="613577488"/>
      </c:lineChart>
      <c:dateAx>
        <c:axId val="61357592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7488"/>
        <c:crosses val="autoZero"/>
        <c:auto val="1"/>
        <c:lblOffset val="100"/>
        <c:baseTimeUnit val="days"/>
      </c:dateAx>
      <c:valAx>
        <c:axId val="613577488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葉色／ヒノヒカリ（墓）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葉色!$B$106:$B$121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葉色!$J$106:$J$121</c:f>
              <c:numCache>
                <c:formatCode>0.0_ </c:formatCode>
                <c:ptCount val="16"/>
                <c:pt idx="0">
                  <c:v>41.942857142857136</c:v>
                </c:pt>
                <c:pt idx="1">
                  <c:v>42.928571428571431</c:v>
                </c:pt>
                <c:pt idx="2">
                  <c:v>42.300000000000004</c:v>
                </c:pt>
                <c:pt idx="3">
                  <c:v>40.585714285714289</c:v>
                </c:pt>
                <c:pt idx="4">
                  <c:v>37.428571428571431</c:v>
                </c:pt>
                <c:pt idx="5">
                  <c:v>36.228571428571435</c:v>
                </c:pt>
                <c:pt idx="6">
                  <c:v>35.042857142857137</c:v>
                </c:pt>
                <c:pt idx="7">
                  <c:v>33.585714285714289</c:v>
                </c:pt>
                <c:pt idx="8">
                  <c:v>35.24285714285714</c:v>
                </c:pt>
                <c:pt idx="9">
                  <c:v>35.228571428571435</c:v>
                </c:pt>
                <c:pt idx="10">
                  <c:v>34.057142857142864</c:v>
                </c:pt>
                <c:pt idx="11">
                  <c:v>36.371428571428567</c:v>
                </c:pt>
                <c:pt idx="12">
                  <c:v>36.714285714285715</c:v>
                </c:pt>
                <c:pt idx="13">
                  <c:v>35.457142857142856</c:v>
                </c:pt>
                <c:pt idx="14">
                  <c:v>35.571428571428569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80624"/>
        <c:axId val="613576312"/>
      </c:lineChart>
      <c:dateAx>
        <c:axId val="61358062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6312"/>
        <c:crosses val="autoZero"/>
        <c:auto val="1"/>
        <c:lblOffset val="100"/>
        <c:baseTimeUnit val="days"/>
      </c:dateAx>
      <c:valAx>
        <c:axId val="613576312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0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葉色／雄町（２反）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葉色!$B$127:$B$145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葉色!$J$127:$J$145</c:f>
              <c:numCache>
                <c:formatCode>0.0_ </c:formatCode>
                <c:ptCount val="19"/>
                <c:pt idx="0">
                  <c:v>42.142857142857146</c:v>
                </c:pt>
                <c:pt idx="1">
                  <c:v>42.714285714285715</c:v>
                </c:pt>
                <c:pt idx="2">
                  <c:v>42.51428571428572</c:v>
                </c:pt>
                <c:pt idx="3">
                  <c:v>41.114285714285714</c:v>
                </c:pt>
                <c:pt idx="4">
                  <c:v>40.228571428571435</c:v>
                </c:pt>
                <c:pt idx="5">
                  <c:v>38.442857142857143</c:v>
                </c:pt>
                <c:pt idx="6">
                  <c:v>36.414285714285711</c:v>
                </c:pt>
                <c:pt idx="7">
                  <c:v>34.871428571428574</c:v>
                </c:pt>
                <c:pt idx="8">
                  <c:v>34.528571428571425</c:v>
                </c:pt>
                <c:pt idx="9">
                  <c:v>35.700000000000003</c:v>
                </c:pt>
                <c:pt idx="10">
                  <c:v>37.471428571428575</c:v>
                </c:pt>
                <c:pt idx="11">
                  <c:v>37.085714285714289</c:v>
                </c:pt>
                <c:pt idx="12">
                  <c:v>38.9</c:v>
                </c:pt>
                <c:pt idx="13">
                  <c:v>38.51428571428572</c:v>
                </c:pt>
                <c:pt idx="14">
                  <c:v>38.914285714285711</c:v>
                </c:pt>
                <c:pt idx="15">
                  <c:v>38.442857142857143</c:v>
                </c:pt>
                <c:pt idx="16">
                  <c:v>38.6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72000"/>
        <c:axId val="613570432"/>
      </c:lineChart>
      <c:dateAx>
        <c:axId val="61357200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0432"/>
        <c:crosses val="autoZero"/>
        <c:auto val="1"/>
        <c:lblOffset val="100"/>
        <c:baseTimeUnit val="days"/>
      </c:dateAx>
      <c:valAx>
        <c:axId val="613570432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葉色／コシヒカリ（学校）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葉色!$B$4:$B$21</c:f>
              <c:numCache>
                <c:formatCode>m"月"d"日"</c:formatCode>
                <c:ptCount val="18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</c:numCache>
            </c:numRef>
          </c:cat>
          <c:val>
            <c:numRef>
              <c:f>葉色!$J$4:$J$21</c:f>
              <c:numCache>
                <c:formatCode>0.0_ </c:formatCode>
                <c:ptCount val="18"/>
                <c:pt idx="0">
                  <c:v>43.214285714285715</c:v>
                </c:pt>
                <c:pt idx="1">
                  <c:v>39.642857142857146</c:v>
                </c:pt>
                <c:pt idx="2">
                  <c:v>37.828571428571429</c:v>
                </c:pt>
                <c:pt idx="3">
                  <c:v>36.428571428571423</c:v>
                </c:pt>
                <c:pt idx="4">
                  <c:v>37.028571428571425</c:v>
                </c:pt>
                <c:pt idx="5">
                  <c:v>35.914285714285718</c:v>
                </c:pt>
                <c:pt idx="6">
                  <c:v>36.68571428571429</c:v>
                </c:pt>
                <c:pt idx="7">
                  <c:v>35.414285714285711</c:v>
                </c:pt>
                <c:pt idx="8">
                  <c:v>34.671428571428571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82192"/>
        <c:axId val="613582584"/>
      </c:lineChart>
      <c:dateAx>
        <c:axId val="61358219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2584"/>
        <c:crosses val="autoZero"/>
        <c:auto val="1"/>
        <c:lblOffset val="100"/>
        <c:baseTimeUnit val="days"/>
      </c:dateAx>
      <c:valAx>
        <c:axId val="613582584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葉色／雄町（１反）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葉色!$B$151:$B$161</c:f>
              <c:numCache>
                <c:formatCode>m"月"d"日"</c:formatCode>
                <c:ptCount val="11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</c:numCache>
            </c:numRef>
          </c:cat>
          <c:val>
            <c:numRef>
              <c:f>葉色!$C$151:$C$161</c:f>
              <c:numCache>
                <c:formatCode>0.0_ </c:formatCode>
                <c:ptCount val="11"/>
                <c:pt idx="0">
                  <c:v>41.2</c:v>
                </c:pt>
                <c:pt idx="1">
                  <c:v>41.8</c:v>
                </c:pt>
                <c:pt idx="2">
                  <c:v>44.6</c:v>
                </c:pt>
                <c:pt idx="3">
                  <c:v>36.4</c:v>
                </c:pt>
                <c:pt idx="4">
                  <c:v>39</c:v>
                </c:pt>
                <c:pt idx="5">
                  <c:v>37.6</c:v>
                </c:pt>
                <c:pt idx="6">
                  <c:v>33</c:v>
                </c:pt>
                <c:pt idx="7">
                  <c:v>35.299999999999997</c:v>
                </c:pt>
                <c:pt idx="8">
                  <c:v>34</c:v>
                </c:pt>
                <c:pt idx="9">
                  <c:v>33.4</c:v>
                </c:pt>
                <c:pt idx="10">
                  <c:v>37.700000000000003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葉色!$B$151:$B$161</c:f>
              <c:numCache>
                <c:formatCode>m"月"d"日"</c:formatCode>
                <c:ptCount val="11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</c:numCache>
            </c:numRef>
          </c:cat>
          <c:val>
            <c:numRef>
              <c:f>葉色!$D$151:$D$161</c:f>
              <c:numCache>
                <c:formatCode>0.0_ </c:formatCode>
                <c:ptCount val="11"/>
                <c:pt idx="0">
                  <c:v>40.299999999999997</c:v>
                </c:pt>
                <c:pt idx="1">
                  <c:v>42.5</c:v>
                </c:pt>
                <c:pt idx="2">
                  <c:v>44.5</c:v>
                </c:pt>
                <c:pt idx="3">
                  <c:v>38.700000000000003</c:v>
                </c:pt>
                <c:pt idx="4">
                  <c:v>35</c:v>
                </c:pt>
                <c:pt idx="5">
                  <c:v>32.200000000000003</c:v>
                </c:pt>
                <c:pt idx="6">
                  <c:v>36.200000000000003</c:v>
                </c:pt>
                <c:pt idx="7">
                  <c:v>35</c:v>
                </c:pt>
                <c:pt idx="8">
                  <c:v>31.8</c:v>
                </c:pt>
                <c:pt idx="9">
                  <c:v>36.6</c:v>
                </c:pt>
                <c:pt idx="10">
                  <c:v>34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葉色!$B$151:$B$161</c:f>
              <c:numCache>
                <c:formatCode>m"月"d"日"</c:formatCode>
                <c:ptCount val="11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</c:numCache>
            </c:numRef>
          </c:cat>
          <c:val>
            <c:numRef>
              <c:f>葉色!$E$151:$E$161</c:f>
              <c:numCache>
                <c:formatCode>0.0_ </c:formatCode>
                <c:ptCount val="11"/>
                <c:pt idx="0">
                  <c:v>38.5</c:v>
                </c:pt>
                <c:pt idx="1">
                  <c:v>41.8</c:v>
                </c:pt>
                <c:pt idx="2">
                  <c:v>42.9</c:v>
                </c:pt>
                <c:pt idx="3">
                  <c:v>39.9</c:v>
                </c:pt>
                <c:pt idx="4">
                  <c:v>37.799999999999997</c:v>
                </c:pt>
                <c:pt idx="5">
                  <c:v>39.5</c:v>
                </c:pt>
                <c:pt idx="6">
                  <c:v>33.6</c:v>
                </c:pt>
                <c:pt idx="7">
                  <c:v>35</c:v>
                </c:pt>
                <c:pt idx="8">
                  <c:v>34.4</c:v>
                </c:pt>
                <c:pt idx="9">
                  <c:v>32.9</c:v>
                </c:pt>
                <c:pt idx="10">
                  <c:v>37.700000000000003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葉色!$B$151:$B$161</c:f>
              <c:numCache>
                <c:formatCode>m"月"d"日"</c:formatCode>
                <c:ptCount val="11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</c:numCache>
            </c:numRef>
          </c:cat>
          <c:val>
            <c:numRef>
              <c:f>葉色!$F$151:$F$161</c:f>
              <c:numCache>
                <c:formatCode>0.0_ </c:formatCode>
                <c:ptCount val="11"/>
                <c:pt idx="0">
                  <c:v>40.700000000000003</c:v>
                </c:pt>
                <c:pt idx="1">
                  <c:v>43.5</c:v>
                </c:pt>
                <c:pt idx="2">
                  <c:v>43.8</c:v>
                </c:pt>
                <c:pt idx="3">
                  <c:v>41.9</c:v>
                </c:pt>
                <c:pt idx="4">
                  <c:v>39.799999999999997</c:v>
                </c:pt>
                <c:pt idx="5">
                  <c:v>37</c:v>
                </c:pt>
                <c:pt idx="6">
                  <c:v>36.9</c:v>
                </c:pt>
                <c:pt idx="7">
                  <c:v>34.700000000000003</c:v>
                </c:pt>
                <c:pt idx="8">
                  <c:v>36.5</c:v>
                </c:pt>
                <c:pt idx="9">
                  <c:v>36</c:v>
                </c:pt>
                <c:pt idx="10">
                  <c:v>36.299999999999997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葉色!$B$151:$B$161</c:f>
              <c:numCache>
                <c:formatCode>m"月"d"日"</c:formatCode>
                <c:ptCount val="11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</c:numCache>
            </c:numRef>
          </c:cat>
          <c:val>
            <c:numRef>
              <c:f>葉色!$G$151:$G$161</c:f>
              <c:numCache>
                <c:formatCode>0.0_ </c:formatCode>
                <c:ptCount val="11"/>
                <c:pt idx="0">
                  <c:v>42.7</c:v>
                </c:pt>
                <c:pt idx="1">
                  <c:v>44.7</c:v>
                </c:pt>
                <c:pt idx="2">
                  <c:v>42.8</c:v>
                </c:pt>
                <c:pt idx="3">
                  <c:v>42.2</c:v>
                </c:pt>
                <c:pt idx="4">
                  <c:v>42.2</c:v>
                </c:pt>
                <c:pt idx="5">
                  <c:v>40.4</c:v>
                </c:pt>
                <c:pt idx="6">
                  <c:v>38.799999999999997</c:v>
                </c:pt>
                <c:pt idx="7">
                  <c:v>38.1</c:v>
                </c:pt>
                <c:pt idx="8">
                  <c:v>35.5</c:v>
                </c:pt>
                <c:pt idx="9">
                  <c:v>36.6</c:v>
                </c:pt>
                <c:pt idx="10">
                  <c:v>38.299999999999997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葉色!$B$151:$B$161</c:f>
              <c:numCache>
                <c:formatCode>m"月"d"日"</c:formatCode>
                <c:ptCount val="11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</c:numCache>
            </c:numRef>
          </c:cat>
          <c:val>
            <c:numRef>
              <c:f>葉色!$H$151:$H$161</c:f>
              <c:numCache>
                <c:formatCode>0.0_ </c:formatCode>
                <c:ptCount val="11"/>
                <c:pt idx="0">
                  <c:v>43.1</c:v>
                </c:pt>
                <c:pt idx="1">
                  <c:v>44.4</c:v>
                </c:pt>
                <c:pt idx="2">
                  <c:v>42.4</c:v>
                </c:pt>
                <c:pt idx="3">
                  <c:v>42.2</c:v>
                </c:pt>
                <c:pt idx="4">
                  <c:v>41.5</c:v>
                </c:pt>
                <c:pt idx="5">
                  <c:v>38.799999999999997</c:v>
                </c:pt>
                <c:pt idx="6">
                  <c:v>38</c:v>
                </c:pt>
                <c:pt idx="7">
                  <c:v>37</c:v>
                </c:pt>
                <c:pt idx="8">
                  <c:v>38.1</c:v>
                </c:pt>
                <c:pt idx="9">
                  <c:v>39.799999999999997</c:v>
                </c:pt>
                <c:pt idx="10">
                  <c:v>37.9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葉色!$B$151:$B$161</c:f>
              <c:numCache>
                <c:formatCode>m"月"d"日"</c:formatCode>
                <c:ptCount val="11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</c:numCache>
            </c:numRef>
          </c:cat>
          <c:val>
            <c:numRef>
              <c:f>葉色!$I$151:$I$161</c:f>
              <c:numCache>
                <c:formatCode>0.0_ </c:formatCode>
                <c:ptCount val="11"/>
                <c:pt idx="0">
                  <c:v>44.1</c:v>
                </c:pt>
                <c:pt idx="1">
                  <c:v>45.8</c:v>
                </c:pt>
                <c:pt idx="2">
                  <c:v>36.799999999999997</c:v>
                </c:pt>
                <c:pt idx="3">
                  <c:v>41.8</c:v>
                </c:pt>
                <c:pt idx="4">
                  <c:v>39.9</c:v>
                </c:pt>
                <c:pt idx="5">
                  <c:v>40.200000000000003</c:v>
                </c:pt>
                <c:pt idx="6">
                  <c:v>39.1</c:v>
                </c:pt>
                <c:pt idx="7">
                  <c:v>37.200000000000003</c:v>
                </c:pt>
                <c:pt idx="8">
                  <c:v>37.200000000000003</c:v>
                </c:pt>
                <c:pt idx="9">
                  <c:v>37.200000000000003</c:v>
                </c:pt>
                <c:pt idx="10">
                  <c:v>39.1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71216"/>
        <c:axId val="613571608"/>
      </c:lineChart>
      <c:dateAx>
        <c:axId val="61357121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1608"/>
        <c:crosses val="autoZero"/>
        <c:auto val="1"/>
        <c:lblOffset val="100"/>
        <c:baseTimeUnit val="days"/>
      </c:dateAx>
      <c:valAx>
        <c:axId val="613571608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71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葉色／雄町（１反）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葉色!$B$151:$B$169</c:f>
              <c:numCache>
                <c:formatCode>m"月"d"日"</c:formatCode>
                <c:ptCount val="19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42232</c:v>
                </c:pt>
                <c:pt idx="11">
                  <c:v>42234</c:v>
                </c:pt>
                <c:pt idx="12">
                  <c:v>42238</c:v>
                </c:pt>
                <c:pt idx="13">
                  <c:v>42242</c:v>
                </c:pt>
                <c:pt idx="14">
                  <c:v>42244</c:v>
                </c:pt>
                <c:pt idx="15">
                  <c:v>42246</c:v>
                </c:pt>
                <c:pt idx="16">
                  <c:v>42250</c:v>
                </c:pt>
              </c:numCache>
            </c:numRef>
          </c:cat>
          <c:val>
            <c:numRef>
              <c:f>葉色!$J$151:$J$169</c:f>
              <c:numCache>
                <c:formatCode>0.0_ </c:formatCode>
                <c:ptCount val="19"/>
                <c:pt idx="0">
                  <c:v>41.514285714285712</c:v>
                </c:pt>
                <c:pt idx="1">
                  <c:v>43.5</c:v>
                </c:pt>
                <c:pt idx="2">
                  <c:v>42.542857142857144</c:v>
                </c:pt>
                <c:pt idx="3">
                  <c:v>40.442857142857143</c:v>
                </c:pt>
                <c:pt idx="4">
                  <c:v>39.31428571428571</c:v>
                </c:pt>
                <c:pt idx="5">
                  <c:v>37.957142857142856</c:v>
                </c:pt>
                <c:pt idx="6">
                  <c:v>36.514285714285712</c:v>
                </c:pt>
                <c:pt idx="7">
                  <c:v>36.042857142857144</c:v>
                </c:pt>
                <c:pt idx="8">
                  <c:v>35.357142857142854</c:v>
                </c:pt>
                <c:pt idx="9">
                  <c:v>36.071428571428569</c:v>
                </c:pt>
                <c:pt idx="10">
                  <c:v>37.285714285714285</c:v>
                </c:pt>
                <c:pt idx="11">
                  <c:v>38.457142857142856</c:v>
                </c:pt>
                <c:pt idx="12">
                  <c:v>40.085714285714289</c:v>
                </c:pt>
                <c:pt idx="13">
                  <c:v>39.328571428571429</c:v>
                </c:pt>
                <c:pt idx="14">
                  <c:v>39.971428571428575</c:v>
                </c:pt>
                <c:pt idx="15">
                  <c:v>39.728571428571421</c:v>
                </c:pt>
                <c:pt idx="16">
                  <c:v>40.528571428571425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93952"/>
        <c:axId val="613583368"/>
      </c:lineChart>
      <c:dateAx>
        <c:axId val="61359395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3368"/>
        <c:crosses val="autoZero"/>
        <c:auto val="1"/>
        <c:lblOffset val="100"/>
        <c:baseTimeUnit val="days"/>
      </c:dateAx>
      <c:valAx>
        <c:axId val="613583368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93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葉色／ヒノヒカリ（家）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葉色!$B$26:$B$41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葉色!$C$26:$C$41</c:f>
              <c:numCache>
                <c:formatCode>0.0_ </c:formatCode>
                <c:ptCount val="16"/>
                <c:pt idx="0">
                  <c:v>46.2</c:v>
                </c:pt>
                <c:pt idx="1">
                  <c:v>45.5</c:v>
                </c:pt>
                <c:pt idx="2">
                  <c:v>47.1</c:v>
                </c:pt>
                <c:pt idx="3">
                  <c:v>44.1</c:v>
                </c:pt>
                <c:pt idx="4">
                  <c:v>38.9</c:v>
                </c:pt>
                <c:pt idx="5">
                  <c:v>37.700000000000003</c:v>
                </c:pt>
                <c:pt idx="6">
                  <c:v>38.200000000000003</c:v>
                </c:pt>
                <c:pt idx="7">
                  <c:v>42.5</c:v>
                </c:pt>
                <c:pt idx="8">
                  <c:v>43.1</c:v>
                </c:pt>
                <c:pt idx="9">
                  <c:v>40.200000000000003</c:v>
                </c:pt>
                <c:pt idx="10">
                  <c:v>40</c:v>
                </c:pt>
                <c:pt idx="11">
                  <c:v>39</c:v>
                </c:pt>
                <c:pt idx="12">
                  <c:v>40.1</c:v>
                </c:pt>
                <c:pt idx="13">
                  <c:v>38.299999999999997</c:v>
                </c:pt>
                <c:pt idx="14">
                  <c:v>36.6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葉色!$B$26:$B$41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葉色!$D$26:$D$41</c:f>
              <c:numCache>
                <c:formatCode>0.0_ </c:formatCode>
                <c:ptCount val="16"/>
                <c:pt idx="0">
                  <c:v>43.6</c:v>
                </c:pt>
                <c:pt idx="1">
                  <c:v>42.4</c:v>
                </c:pt>
                <c:pt idx="2">
                  <c:v>43.8</c:v>
                </c:pt>
                <c:pt idx="3">
                  <c:v>39.4</c:v>
                </c:pt>
                <c:pt idx="4">
                  <c:v>39.799999999999997</c:v>
                </c:pt>
                <c:pt idx="5">
                  <c:v>40.6</c:v>
                </c:pt>
                <c:pt idx="6">
                  <c:v>40</c:v>
                </c:pt>
                <c:pt idx="7">
                  <c:v>42.8</c:v>
                </c:pt>
                <c:pt idx="8">
                  <c:v>42.1</c:v>
                </c:pt>
                <c:pt idx="9">
                  <c:v>38.1</c:v>
                </c:pt>
                <c:pt idx="10">
                  <c:v>40.6</c:v>
                </c:pt>
                <c:pt idx="11">
                  <c:v>37.9</c:v>
                </c:pt>
                <c:pt idx="12">
                  <c:v>39.1</c:v>
                </c:pt>
                <c:pt idx="13">
                  <c:v>38.700000000000003</c:v>
                </c:pt>
                <c:pt idx="14">
                  <c:v>38.5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葉色!$B$26:$B$41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葉色!$E$26:$E$41</c:f>
              <c:numCache>
                <c:formatCode>0.0_ </c:formatCode>
                <c:ptCount val="16"/>
                <c:pt idx="0">
                  <c:v>43.9</c:v>
                </c:pt>
                <c:pt idx="1">
                  <c:v>46.8</c:v>
                </c:pt>
                <c:pt idx="2">
                  <c:v>43.7</c:v>
                </c:pt>
                <c:pt idx="3">
                  <c:v>44.3</c:v>
                </c:pt>
                <c:pt idx="4">
                  <c:v>37.700000000000003</c:v>
                </c:pt>
                <c:pt idx="5">
                  <c:v>39.5</c:v>
                </c:pt>
                <c:pt idx="6">
                  <c:v>41.5</c:v>
                </c:pt>
                <c:pt idx="7">
                  <c:v>42</c:v>
                </c:pt>
                <c:pt idx="8">
                  <c:v>43.1</c:v>
                </c:pt>
                <c:pt idx="9">
                  <c:v>38.200000000000003</c:v>
                </c:pt>
                <c:pt idx="10">
                  <c:v>36.4</c:v>
                </c:pt>
                <c:pt idx="11">
                  <c:v>37.5</c:v>
                </c:pt>
                <c:pt idx="12">
                  <c:v>37.6</c:v>
                </c:pt>
                <c:pt idx="13">
                  <c:v>36.9</c:v>
                </c:pt>
                <c:pt idx="14">
                  <c:v>39.5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葉色!$B$26:$B$41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葉色!$F$26:$F$41</c:f>
              <c:numCache>
                <c:formatCode>0.0_ </c:formatCode>
                <c:ptCount val="16"/>
                <c:pt idx="0">
                  <c:v>44.3</c:v>
                </c:pt>
                <c:pt idx="1">
                  <c:v>44.6</c:v>
                </c:pt>
                <c:pt idx="2">
                  <c:v>44.5</c:v>
                </c:pt>
                <c:pt idx="3">
                  <c:v>38</c:v>
                </c:pt>
                <c:pt idx="4">
                  <c:v>39.200000000000003</c:v>
                </c:pt>
                <c:pt idx="5">
                  <c:v>38.1</c:v>
                </c:pt>
                <c:pt idx="6">
                  <c:v>39.6</c:v>
                </c:pt>
                <c:pt idx="7">
                  <c:v>40.5</c:v>
                </c:pt>
                <c:pt idx="8">
                  <c:v>40.200000000000003</c:v>
                </c:pt>
                <c:pt idx="9">
                  <c:v>37.700000000000003</c:v>
                </c:pt>
                <c:pt idx="10">
                  <c:v>38.299999999999997</c:v>
                </c:pt>
                <c:pt idx="11">
                  <c:v>38.700000000000003</c:v>
                </c:pt>
                <c:pt idx="12">
                  <c:v>36.9</c:v>
                </c:pt>
                <c:pt idx="13">
                  <c:v>37.5</c:v>
                </c:pt>
                <c:pt idx="14">
                  <c:v>36.9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葉色!$B$26:$B$41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葉色!$G$26:$G$41</c:f>
              <c:numCache>
                <c:formatCode>0.0_ </c:formatCode>
                <c:ptCount val="16"/>
                <c:pt idx="0">
                  <c:v>45.6</c:v>
                </c:pt>
                <c:pt idx="1">
                  <c:v>44.3</c:v>
                </c:pt>
                <c:pt idx="2">
                  <c:v>44.2</c:v>
                </c:pt>
                <c:pt idx="3">
                  <c:v>43.8</c:v>
                </c:pt>
                <c:pt idx="4">
                  <c:v>38.200000000000003</c:v>
                </c:pt>
                <c:pt idx="5">
                  <c:v>39.4</c:v>
                </c:pt>
                <c:pt idx="6">
                  <c:v>39.5</c:v>
                </c:pt>
                <c:pt idx="7">
                  <c:v>41.9</c:v>
                </c:pt>
                <c:pt idx="8">
                  <c:v>41.6</c:v>
                </c:pt>
                <c:pt idx="9">
                  <c:v>39.5</c:v>
                </c:pt>
                <c:pt idx="10">
                  <c:v>41.8</c:v>
                </c:pt>
                <c:pt idx="11">
                  <c:v>39.200000000000003</c:v>
                </c:pt>
                <c:pt idx="12">
                  <c:v>40</c:v>
                </c:pt>
                <c:pt idx="13">
                  <c:v>40.299999999999997</c:v>
                </c:pt>
                <c:pt idx="14">
                  <c:v>40.5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葉色!$B$26:$B$41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葉色!$H$26:$H$41</c:f>
              <c:numCache>
                <c:formatCode>0.0_ </c:formatCode>
                <c:ptCount val="16"/>
                <c:pt idx="0">
                  <c:v>40.299999999999997</c:v>
                </c:pt>
                <c:pt idx="1">
                  <c:v>41</c:v>
                </c:pt>
                <c:pt idx="2">
                  <c:v>41.3</c:v>
                </c:pt>
                <c:pt idx="3">
                  <c:v>42.6</c:v>
                </c:pt>
                <c:pt idx="4">
                  <c:v>36.5</c:v>
                </c:pt>
                <c:pt idx="5">
                  <c:v>37.700000000000003</c:v>
                </c:pt>
                <c:pt idx="6">
                  <c:v>37.6</c:v>
                </c:pt>
                <c:pt idx="7">
                  <c:v>40.299999999999997</c:v>
                </c:pt>
                <c:pt idx="8">
                  <c:v>42.8</c:v>
                </c:pt>
                <c:pt idx="9">
                  <c:v>38.9</c:v>
                </c:pt>
                <c:pt idx="10">
                  <c:v>39.1</c:v>
                </c:pt>
                <c:pt idx="11">
                  <c:v>37.9</c:v>
                </c:pt>
                <c:pt idx="12">
                  <c:v>36.6</c:v>
                </c:pt>
                <c:pt idx="13">
                  <c:v>37.700000000000003</c:v>
                </c:pt>
                <c:pt idx="14">
                  <c:v>36.700000000000003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葉色!$B$26:$B$41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葉色!$I$26:$I$41</c:f>
              <c:numCache>
                <c:formatCode>0.0_ </c:formatCode>
                <c:ptCount val="16"/>
                <c:pt idx="0">
                  <c:v>45.3</c:v>
                </c:pt>
                <c:pt idx="1">
                  <c:v>48.8</c:v>
                </c:pt>
                <c:pt idx="2">
                  <c:v>45.5</c:v>
                </c:pt>
                <c:pt idx="3">
                  <c:v>38.299999999999997</c:v>
                </c:pt>
                <c:pt idx="4">
                  <c:v>38.6</c:v>
                </c:pt>
                <c:pt idx="5">
                  <c:v>33.799999999999997</c:v>
                </c:pt>
                <c:pt idx="6">
                  <c:v>35</c:v>
                </c:pt>
                <c:pt idx="7">
                  <c:v>37</c:v>
                </c:pt>
                <c:pt idx="8">
                  <c:v>36.799999999999997</c:v>
                </c:pt>
                <c:pt idx="9">
                  <c:v>36</c:v>
                </c:pt>
                <c:pt idx="10">
                  <c:v>38.299999999999997</c:v>
                </c:pt>
                <c:pt idx="11">
                  <c:v>36.6</c:v>
                </c:pt>
                <c:pt idx="12">
                  <c:v>37</c:v>
                </c:pt>
                <c:pt idx="13">
                  <c:v>37.700000000000003</c:v>
                </c:pt>
                <c:pt idx="14">
                  <c:v>34.6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88072"/>
        <c:axId val="613594344"/>
      </c:lineChart>
      <c:dateAx>
        <c:axId val="61358807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94344"/>
        <c:crosses val="autoZero"/>
        <c:auto val="1"/>
        <c:lblOffset val="100"/>
        <c:baseTimeUnit val="days"/>
      </c:dateAx>
      <c:valAx>
        <c:axId val="613594344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葉色／ヒノヒカリ（家）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葉色!$B$26:$B$41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葉色!$J$26:$J$41</c:f>
              <c:numCache>
                <c:formatCode>0.0_ </c:formatCode>
                <c:ptCount val="16"/>
                <c:pt idx="0">
                  <c:v>44.171428571428571</c:v>
                </c:pt>
                <c:pt idx="1">
                  <c:v>44.771428571428565</c:v>
                </c:pt>
                <c:pt idx="2">
                  <c:v>44.300000000000004</c:v>
                </c:pt>
                <c:pt idx="3">
                  <c:v>41.5</c:v>
                </c:pt>
                <c:pt idx="4">
                  <c:v>38.414285714285718</c:v>
                </c:pt>
                <c:pt idx="5">
                  <c:v>38.114285714285714</c:v>
                </c:pt>
                <c:pt idx="6">
                  <c:v>38.771428571428565</c:v>
                </c:pt>
                <c:pt idx="7">
                  <c:v>41</c:v>
                </c:pt>
                <c:pt idx="8">
                  <c:v>41.385714285714286</c:v>
                </c:pt>
                <c:pt idx="9">
                  <c:v>38.371428571428574</c:v>
                </c:pt>
                <c:pt idx="10">
                  <c:v>39.214285714285715</c:v>
                </c:pt>
                <c:pt idx="11">
                  <c:v>38.114285714285714</c:v>
                </c:pt>
                <c:pt idx="12">
                  <c:v>38.18571428571429</c:v>
                </c:pt>
                <c:pt idx="13">
                  <c:v>38.157142857142851</c:v>
                </c:pt>
                <c:pt idx="14">
                  <c:v>37.614285714285714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88464"/>
        <c:axId val="613583760"/>
      </c:lineChart>
      <c:dateAx>
        <c:axId val="61358846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3760"/>
        <c:crosses val="autoZero"/>
        <c:auto val="1"/>
        <c:lblOffset val="100"/>
        <c:baseTimeUnit val="days"/>
      </c:dateAx>
      <c:valAx>
        <c:axId val="613583760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茎数／コシヒカリ（学校）</a:t>
            </a:r>
            <a:endParaRPr lang="en-US" alt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茎数!$B$4:$B$21</c:f>
              <c:numCache>
                <c:formatCode>m"月"d"日"</c:formatCode>
                <c:ptCount val="18"/>
                <c:pt idx="0">
                  <c:v>42125</c:v>
                </c:pt>
                <c:pt idx="1">
                  <c:v>42154</c:v>
                </c:pt>
                <c:pt idx="2">
                  <c:v>42160</c:v>
                </c:pt>
                <c:pt idx="3">
                  <c:v>42165</c:v>
                </c:pt>
                <c:pt idx="4">
                  <c:v>42167</c:v>
                </c:pt>
                <c:pt idx="5">
                  <c:v>42169</c:v>
                </c:pt>
                <c:pt idx="6">
                  <c:v>42172</c:v>
                </c:pt>
                <c:pt idx="7">
                  <c:v>42174</c:v>
                </c:pt>
                <c:pt idx="8">
                  <c:v>42177</c:v>
                </c:pt>
                <c:pt idx="9">
                  <c:v>42180</c:v>
                </c:pt>
                <c:pt idx="10">
                  <c:v>42182</c:v>
                </c:pt>
                <c:pt idx="11">
                  <c:v>42184</c:v>
                </c:pt>
                <c:pt idx="12">
                  <c:v>42187</c:v>
                </c:pt>
                <c:pt idx="13">
                  <c:v>42189</c:v>
                </c:pt>
                <c:pt idx="14">
                  <c:v>42194</c:v>
                </c:pt>
                <c:pt idx="15">
                  <c:v>42203</c:v>
                </c:pt>
                <c:pt idx="16">
                  <c:v>42219</c:v>
                </c:pt>
              </c:numCache>
            </c:numRef>
          </c:cat>
          <c:val>
            <c:numRef>
              <c:f>茎数!$C$4:$C$21</c:f>
              <c:numCache>
                <c:formatCode>General</c:formatCode>
                <c:ptCount val="18"/>
                <c:pt idx="0">
                  <c:v>1</c:v>
                </c:pt>
                <c:pt idx="1">
                  <c:v>4</c:v>
                </c:pt>
                <c:pt idx="2">
                  <c:v>7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18</c:v>
                </c:pt>
                <c:pt idx="8">
                  <c:v>21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25</c:v>
                </c:pt>
                <c:pt idx="13">
                  <c:v>26</c:v>
                </c:pt>
                <c:pt idx="14">
                  <c:v>24</c:v>
                </c:pt>
                <c:pt idx="15">
                  <c:v>23</c:v>
                </c:pt>
                <c:pt idx="16">
                  <c:v>23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茎数!$B$4:$B$21</c:f>
              <c:numCache>
                <c:formatCode>m"月"d"日"</c:formatCode>
                <c:ptCount val="18"/>
                <c:pt idx="0">
                  <c:v>42125</c:v>
                </c:pt>
                <c:pt idx="1">
                  <c:v>42154</c:v>
                </c:pt>
                <c:pt idx="2">
                  <c:v>42160</c:v>
                </c:pt>
                <c:pt idx="3">
                  <c:v>42165</c:v>
                </c:pt>
                <c:pt idx="4">
                  <c:v>42167</c:v>
                </c:pt>
                <c:pt idx="5">
                  <c:v>42169</c:v>
                </c:pt>
                <c:pt idx="6">
                  <c:v>42172</c:v>
                </c:pt>
                <c:pt idx="7">
                  <c:v>42174</c:v>
                </c:pt>
                <c:pt idx="8">
                  <c:v>42177</c:v>
                </c:pt>
                <c:pt idx="9">
                  <c:v>42180</c:v>
                </c:pt>
                <c:pt idx="10">
                  <c:v>42182</c:v>
                </c:pt>
                <c:pt idx="11">
                  <c:v>42184</c:v>
                </c:pt>
                <c:pt idx="12">
                  <c:v>42187</c:v>
                </c:pt>
                <c:pt idx="13">
                  <c:v>42189</c:v>
                </c:pt>
                <c:pt idx="14">
                  <c:v>42194</c:v>
                </c:pt>
                <c:pt idx="15">
                  <c:v>42203</c:v>
                </c:pt>
                <c:pt idx="16">
                  <c:v>42219</c:v>
                </c:pt>
              </c:numCache>
            </c:numRef>
          </c:cat>
          <c:val>
            <c:numRef>
              <c:f>茎数!$D$4:$D$21</c:f>
              <c:numCache>
                <c:formatCode>General</c:formatCode>
                <c:ptCount val="18"/>
                <c:pt idx="0">
                  <c:v>4</c:v>
                </c:pt>
                <c:pt idx="1">
                  <c:v>13</c:v>
                </c:pt>
                <c:pt idx="2">
                  <c:v>17</c:v>
                </c:pt>
                <c:pt idx="3">
                  <c:v>23</c:v>
                </c:pt>
                <c:pt idx="4">
                  <c:v>25</c:v>
                </c:pt>
                <c:pt idx="5">
                  <c:v>29</c:v>
                </c:pt>
                <c:pt idx="6">
                  <c:v>36</c:v>
                </c:pt>
                <c:pt idx="7">
                  <c:v>36</c:v>
                </c:pt>
                <c:pt idx="8">
                  <c:v>41</c:v>
                </c:pt>
                <c:pt idx="9">
                  <c:v>44</c:v>
                </c:pt>
                <c:pt idx="10">
                  <c:v>45</c:v>
                </c:pt>
                <c:pt idx="11">
                  <c:v>45</c:v>
                </c:pt>
                <c:pt idx="12">
                  <c:v>43</c:v>
                </c:pt>
                <c:pt idx="13">
                  <c:v>43</c:v>
                </c:pt>
                <c:pt idx="14">
                  <c:v>40</c:v>
                </c:pt>
                <c:pt idx="15">
                  <c:v>33</c:v>
                </c:pt>
                <c:pt idx="16">
                  <c:v>32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茎数!$B$4:$B$21</c:f>
              <c:numCache>
                <c:formatCode>m"月"d"日"</c:formatCode>
                <c:ptCount val="18"/>
                <c:pt idx="0">
                  <c:v>42125</c:v>
                </c:pt>
                <c:pt idx="1">
                  <c:v>42154</c:v>
                </c:pt>
                <c:pt idx="2">
                  <c:v>42160</c:v>
                </c:pt>
                <c:pt idx="3">
                  <c:v>42165</c:v>
                </c:pt>
                <c:pt idx="4">
                  <c:v>42167</c:v>
                </c:pt>
                <c:pt idx="5">
                  <c:v>42169</c:v>
                </c:pt>
                <c:pt idx="6">
                  <c:v>42172</c:v>
                </c:pt>
                <c:pt idx="7">
                  <c:v>42174</c:v>
                </c:pt>
                <c:pt idx="8">
                  <c:v>42177</c:v>
                </c:pt>
                <c:pt idx="9">
                  <c:v>42180</c:v>
                </c:pt>
                <c:pt idx="10">
                  <c:v>42182</c:v>
                </c:pt>
                <c:pt idx="11">
                  <c:v>42184</c:v>
                </c:pt>
                <c:pt idx="12">
                  <c:v>42187</c:v>
                </c:pt>
                <c:pt idx="13">
                  <c:v>42189</c:v>
                </c:pt>
                <c:pt idx="14">
                  <c:v>42194</c:v>
                </c:pt>
                <c:pt idx="15">
                  <c:v>42203</c:v>
                </c:pt>
                <c:pt idx="16">
                  <c:v>42219</c:v>
                </c:pt>
              </c:numCache>
            </c:numRef>
          </c:cat>
          <c:val>
            <c:numRef>
              <c:f>茎数!$E$4:$E$21</c:f>
              <c:numCache>
                <c:formatCode>General</c:formatCode>
                <c:ptCount val="18"/>
                <c:pt idx="0">
                  <c:v>2</c:v>
                </c:pt>
                <c:pt idx="1">
                  <c:v>9</c:v>
                </c:pt>
                <c:pt idx="2">
                  <c:v>17</c:v>
                </c:pt>
                <c:pt idx="3">
                  <c:v>19</c:v>
                </c:pt>
                <c:pt idx="4">
                  <c:v>24</c:v>
                </c:pt>
                <c:pt idx="5">
                  <c:v>27</c:v>
                </c:pt>
                <c:pt idx="6">
                  <c:v>31</c:v>
                </c:pt>
                <c:pt idx="7">
                  <c:v>35</c:v>
                </c:pt>
                <c:pt idx="8">
                  <c:v>38</c:v>
                </c:pt>
                <c:pt idx="9">
                  <c:v>40</c:v>
                </c:pt>
                <c:pt idx="10">
                  <c:v>39</c:v>
                </c:pt>
                <c:pt idx="11">
                  <c:v>39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33</c:v>
                </c:pt>
                <c:pt idx="16">
                  <c:v>28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茎数!$B$4:$B$21</c:f>
              <c:numCache>
                <c:formatCode>m"月"d"日"</c:formatCode>
                <c:ptCount val="18"/>
                <c:pt idx="0">
                  <c:v>42125</c:v>
                </c:pt>
                <c:pt idx="1">
                  <c:v>42154</c:v>
                </c:pt>
                <c:pt idx="2">
                  <c:v>42160</c:v>
                </c:pt>
                <c:pt idx="3">
                  <c:v>42165</c:v>
                </c:pt>
                <c:pt idx="4">
                  <c:v>42167</c:v>
                </c:pt>
                <c:pt idx="5">
                  <c:v>42169</c:v>
                </c:pt>
                <c:pt idx="6">
                  <c:v>42172</c:v>
                </c:pt>
                <c:pt idx="7">
                  <c:v>42174</c:v>
                </c:pt>
                <c:pt idx="8">
                  <c:v>42177</c:v>
                </c:pt>
                <c:pt idx="9">
                  <c:v>42180</c:v>
                </c:pt>
                <c:pt idx="10">
                  <c:v>42182</c:v>
                </c:pt>
                <c:pt idx="11">
                  <c:v>42184</c:v>
                </c:pt>
                <c:pt idx="12">
                  <c:v>42187</c:v>
                </c:pt>
                <c:pt idx="13">
                  <c:v>42189</c:v>
                </c:pt>
                <c:pt idx="14">
                  <c:v>42194</c:v>
                </c:pt>
                <c:pt idx="15">
                  <c:v>42203</c:v>
                </c:pt>
                <c:pt idx="16">
                  <c:v>42219</c:v>
                </c:pt>
              </c:numCache>
            </c:numRef>
          </c:cat>
          <c:val>
            <c:numRef>
              <c:f>茎数!$F$4:$F$21</c:f>
              <c:numCache>
                <c:formatCode>General</c:formatCode>
                <c:ptCount val="18"/>
                <c:pt idx="0">
                  <c:v>5</c:v>
                </c:pt>
                <c:pt idx="1">
                  <c:v>15</c:v>
                </c:pt>
                <c:pt idx="2">
                  <c:v>22</c:v>
                </c:pt>
                <c:pt idx="3">
                  <c:v>29</c:v>
                </c:pt>
                <c:pt idx="4">
                  <c:v>36</c:v>
                </c:pt>
                <c:pt idx="5">
                  <c:v>38</c:v>
                </c:pt>
                <c:pt idx="6">
                  <c:v>46</c:v>
                </c:pt>
                <c:pt idx="7">
                  <c:v>47</c:v>
                </c:pt>
                <c:pt idx="8">
                  <c:v>53</c:v>
                </c:pt>
                <c:pt idx="9">
                  <c:v>51</c:v>
                </c:pt>
                <c:pt idx="10">
                  <c:v>53</c:v>
                </c:pt>
                <c:pt idx="11">
                  <c:v>54</c:v>
                </c:pt>
                <c:pt idx="12">
                  <c:v>54</c:v>
                </c:pt>
                <c:pt idx="13">
                  <c:v>51</c:v>
                </c:pt>
                <c:pt idx="14">
                  <c:v>51</c:v>
                </c:pt>
                <c:pt idx="15">
                  <c:v>47</c:v>
                </c:pt>
                <c:pt idx="16">
                  <c:v>41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茎数!$B$4:$B$21</c:f>
              <c:numCache>
                <c:formatCode>m"月"d"日"</c:formatCode>
                <c:ptCount val="18"/>
                <c:pt idx="0">
                  <c:v>42125</c:v>
                </c:pt>
                <c:pt idx="1">
                  <c:v>42154</c:v>
                </c:pt>
                <c:pt idx="2">
                  <c:v>42160</c:v>
                </c:pt>
                <c:pt idx="3">
                  <c:v>42165</c:v>
                </c:pt>
                <c:pt idx="4">
                  <c:v>42167</c:v>
                </c:pt>
                <c:pt idx="5">
                  <c:v>42169</c:v>
                </c:pt>
                <c:pt idx="6">
                  <c:v>42172</c:v>
                </c:pt>
                <c:pt idx="7">
                  <c:v>42174</c:v>
                </c:pt>
                <c:pt idx="8">
                  <c:v>42177</c:v>
                </c:pt>
                <c:pt idx="9">
                  <c:v>42180</c:v>
                </c:pt>
                <c:pt idx="10">
                  <c:v>42182</c:v>
                </c:pt>
                <c:pt idx="11">
                  <c:v>42184</c:v>
                </c:pt>
                <c:pt idx="12">
                  <c:v>42187</c:v>
                </c:pt>
                <c:pt idx="13">
                  <c:v>42189</c:v>
                </c:pt>
                <c:pt idx="14">
                  <c:v>42194</c:v>
                </c:pt>
                <c:pt idx="15">
                  <c:v>42203</c:v>
                </c:pt>
                <c:pt idx="16">
                  <c:v>42219</c:v>
                </c:pt>
              </c:numCache>
            </c:numRef>
          </c:cat>
          <c:val>
            <c:numRef>
              <c:f>茎数!$G$4:$G$21</c:f>
              <c:numCache>
                <c:formatCode>General</c:formatCode>
                <c:ptCount val="18"/>
                <c:pt idx="0">
                  <c:v>3</c:v>
                </c:pt>
                <c:pt idx="1">
                  <c:v>11</c:v>
                </c:pt>
                <c:pt idx="2">
                  <c:v>15</c:v>
                </c:pt>
                <c:pt idx="3">
                  <c:v>19</c:v>
                </c:pt>
                <c:pt idx="4">
                  <c:v>22</c:v>
                </c:pt>
                <c:pt idx="5">
                  <c:v>27</c:v>
                </c:pt>
                <c:pt idx="6">
                  <c:v>28</c:v>
                </c:pt>
                <c:pt idx="7">
                  <c:v>31</c:v>
                </c:pt>
                <c:pt idx="8">
                  <c:v>33</c:v>
                </c:pt>
                <c:pt idx="9">
                  <c:v>36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33</c:v>
                </c:pt>
                <c:pt idx="14">
                  <c:v>37</c:v>
                </c:pt>
                <c:pt idx="15">
                  <c:v>34</c:v>
                </c:pt>
                <c:pt idx="16">
                  <c:v>29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茎数!$B$4:$B$21</c:f>
              <c:numCache>
                <c:formatCode>m"月"d"日"</c:formatCode>
                <c:ptCount val="18"/>
                <c:pt idx="0">
                  <c:v>42125</c:v>
                </c:pt>
                <c:pt idx="1">
                  <c:v>42154</c:v>
                </c:pt>
                <c:pt idx="2">
                  <c:v>42160</c:v>
                </c:pt>
                <c:pt idx="3">
                  <c:v>42165</c:v>
                </c:pt>
                <c:pt idx="4">
                  <c:v>42167</c:v>
                </c:pt>
                <c:pt idx="5">
                  <c:v>42169</c:v>
                </c:pt>
                <c:pt idx="6">
                  <c:v>42172</c:v>
                </c:pt>
                <c:pt idx="7">
                  <c:v>42174</c:v>
                </c:pt>
                <c:pt idx="8">
                  <c:v>42177</c:v>
                </c:pt>
                <c:pt idx="9">
                  <c:v>42180</c:v>
                </c:pt>
                <c:pt idx="10">
                  <c:v>42182</c:v>
                </c:pt>
                <c:pt idx="11">
                  <c:v>42184</c:v>
                </c:pt>
                <c:pt idx="12">
                  <c:v>42187</c:v>
                </c:pt>
                <c:pt idx="13">
                  <c:v>42189</c:v>
                </c:pt>
                <c:pt idx="14">
                  <c:v>42194</c:v>
                </c:pt>
                <c:pt idx="15">
                  <c:v>42203</c:v>
                </c:pt>
                <c:pt idx="16">
                  <c:v>42219</c:v>
                </c:pt>
              </c:numCache>
            </c:numRef>
          </c:cat>
          <c:val>
            <c:numRef>
              <c:f>茎数!$H$4:$H$21</c:f>
              <c:numCache>
                <c:formatCode>General</c:formatCode>
                <c:ptCount val="18"/>
                <c:pt idx="0">
                  <c:v>3</c:v>
                </c:pt>
                <c:pt idx="1">
                  <c:v>14</c:v>
                </c:pt>
                <c:pt idx="2">
                  <c:v>23</c:v>
                </c:pt>
                <c:pt idx="3">
                  <c:v>34</c:v>
                </c:pt>
                <c:pt idx="4">
                  <c:v>38</c:v>
                </c:pt>
                <c:pt idx="5">
                  <c:v>39</c:v>
                </c:pt>
                <c:pt idx="6">
                  <c:v>44</c:v>
                </c:pt>
                <c:pt idx="7">
                  <c:v>48</c:v>
                </c:pt>
                <c:pt idx="8">
                  <c:v>51</c:v>
                </c:pt>
                <c:pt idx="9">
                  <c:v>56</c:v>
                </c:pt>
                <c:pt idx="10">
                  <c:v>53</c:v>
                </c:pt>
                <c:pt idx="11">
                  <c:v>53</c:v>
                </c:pt>
                <c:pt idx="12">
                  <c:v>54</c:v>
                </c:pt>
                <c:pt idx="13">
                  <c:v>53</c:v>
                </c:pt>
                <c:pt idx="14">
                  <c:v>53</c:v>
                </c:pt>
                <c:pt idx="15">
                  <c:v>46</c:v>
                </c:pt>
                <c:pt idx="16">
                  <c:v>44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茎数!$B$4:$B$21</c:f>
              <c:numCache>
                <c:formatCode>m"月"d"日"</c:formatCode>
                <c:ptCount val="18"/>
                <c:pt idx="0">
                  <c:v>42125</c:v>
                </c:pt>
                <c:pt idx="1">
                  <c:v>42154</c:v>
                </c:pt>
                <c:pt idx="2">
                  <c:v>42160</c:v>
                </c:pt>
                <c:pt idx="3">
                  <c:v>42165</c:v>
                </c:pt>
                <c:pt idx="4">
                  <c:v>42167</c:v>
                </c:pt>
                <c:pt idx="5">
                  <c:v>42169</c:v>
                </c:pt>
                <c:pt idx="6">
                  <c:v>42172</c:v>
                </c:pt>
                <c:pt idx="7">
                  <c:v>42174</c:v>
                </c:pt>
                <c:pt idx="8">
                  <c:v>42177</c:v>
                </c:pt>
                <c:pt idx="9">
                  <c:v>42180</c:v>
                </c:pt>
                <c:pt idx="10">
                  <c:v>42182</c:v>
                </c:pt>
                <c:pt idx="11">
                  <c:v>42184</c:v>
                </c:pt>
                <c:pt idx="12">
                  <c:v>42187</c:v>
                </c:pt>
                <c:pt idx="13">
                  <c:v>42189</c:v>
                </c:pt>
                <c:pt idx="14">
                  <c:v>42194</c:v>
                </c:pt>
                <c:pt idx="15">
                  <c:v>42203</c:v>
                </c:pt>
                <c:pt idx="16">
                  <c:v>42219</c:v>
                </c:pt>
              </c:numCache>
            </c:numRef>
          </c:cat>
          <c:val>
            <c:numRef>
              <c:f>茎数!$I$4:$I$21</c:f>
              <c:numCache>
                <c:formatCode>General</c:formatCode>
                <c:ptCount val="18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15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25</c:v>
                </c:pt>
                <c:pt idx="14">
                  <c:v>25</c:v>
                </c:pt>
                <c:pt idx="15">
                  <c:v>21</c:v>
                </c:pt>
                <c:pt idx="16">
                  <c:v>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49264"/>
        <c:axId val="613547304"/>
      </c:lineChart>
      <c:dateAx>
        <c:axId val="61354926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47304"/>
        <c:crosses val="autoZero"/>
        <c:auto val="1"/>
        <c:lblOffset val="100"/>
        <c:baseTimeUnit val="days"/>
      </c:dateAx>
      <c:valAx>
        <c:axId val="61354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4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葉色／ヒノヒカリ（家）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葉色!$B$45:$B$60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葉色!$C$45:$C$60</c:f>
              <c:numCache>
                <c:formatCode>0.0_ </c:formatCode>
                <c:ptCount val="16"/>
                <c:pt idx="0">
                  <c:v>41.2</c:v>
                </c:pt>
                <c:pt idx="1">
                  <c:v>36.4</c:v>
                </c:pt>
                <c:pt idx="2">
                  <c:v>39.200000000000003</c:v>
                </c:pt>
                <c:pt idx="3">
                  <c:v>33.299999999999997</c:v>
                </c:pt>
                <c:pt idx="4">
                  <c:v>37.4</c:v>
                </c:pt>
                <c:pt idx="5">
                  <c:v>36.9</c:v>
                </c:pt>
                <c:pt idx="6">
                  <c:v>38.9</c:v>
                </c:pt>
                <c:pt idx="7">
                  <c:v>39.5</c:v>
                </c:pt>
                <c:pt idx="8">
                  <c:v>38.5</c:v>
                </c:pt>
                <c:pt idx="9">
                  <c:v>37</c:v>
                </c:pt>
                <c:pt idx="10">
                  <c:v>34.6</c:v>
                </c:pt>
                <c:pt idx="11">
                  <c:v>37.1</c:v>
                </c:pt>
                <c:pt idx="12">
                  <c:v>37.1</c:v>
                </c:pt>
                <c:pt idx="13">
                  <c:v>36.700000000000003</c:v>
                </c:pt>
                <c:pt idx="14">
                  <c:v>35.5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葉色!$B$45:$B$60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葉色!$D$45:$D$60</c:f>
              <c:numCache>
                <c:formatCode>0.0_ </c:formatCode>
                <c:ptCount val="16"/>
                <c:pt idx="0">
                  <c:v>42.2</c:v>
                </c:pt>
                <c:pt idx="1">
                  <c:v>37.6</c:v>
                </c:pt>
                <c:pt idx="2">
                  <c:v>39.1</c:v>
                </c:pt>
                <c:pt idx="3">
                  <c:v>38.1</c:v>
                </c:pt>
                <c:pt idx="4">
                  <c:v>34.6</c:v>
                </c:pt>
                <c:pt idx="5">
                  <c:v>31.4</c:v>
                </c:pt>
                <c:pt idx="6">
                  <c:v>36.5</c:v>
                </c:pt>
                <c:pt idx="7">
                  <c:v>38.299999999999997</c:v>
                </c:pt>
                <c:pt idx="8">
                  <c:v>37</c:v>
                </c:pt>
                <c:pt idx="9">
                  <c:v>36.200000000000003</c:v>
                </c:pt>
                <c:pt idx="10">
                  <c:v>36.9</c:v>
                </c:pt>
                <c:pt idx="11">
                  <c:v>38.6</c:v>
                </c:pt>
                <c:pt idx="12">
                  <c:v>35.5</c:v>
                </c:pt>
                <c:pt idx="13">
                  <c:v>35.4</c:v>
                </c:pt>
                <c:pt idx="14">
                  <c:v>34.5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葉色!$B$45:$B$60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葉色!$E$45:$E$60</c:f>
              <c:numCache>
                <c:formatCode>0.0_ </c:formatCode>
                <c:ptCount val="16"/>
                <c:pt idx="0">
                  <c:v>41.8</c:v>
                </c:pt>
                <c:pt idx="1">
                  <c:v>44.5</c:v>
                </c:pt>
                <c:pt idx="2">
                  <c:v>40.299999999999997</c:v>
                </c:pt>
                <c:pt idx="3">
                  <c:v>36.6</c:v>
                </c:pt>
                <c:pt idx="4">
                  <c:v>32.700000000000003</c:v>
                </c:pt>
                <c:pt idx="5">
                  <c:v>30.1</c:v>
                </c:pt>
                <c:pt idx="6">
                  <c:v>33.9</c:v>
                </c:pt>
                <c:pt idx="7">
                  <c:v>36.6</c:v>
                </c:pt>
                <c:pt idx="8">
                  <c:v>35.700000000000003</c:v>
                </c:pt>
                <c:pt idx="9">
                  <c:v>36.799999999999997</c:v>
                </c:pt>
                <c:pt idx="10">
                  <c:v>37</c:v>
                </c:pt>
                <c:pt idx="11">
                  <c:v>36.6</c:v>
                </c:pt>
                <c:pt idx="12">
                  <c:v>34.799999999999997</c:v>
                </c:pt>
                <c:pt idx="13">
                  <c:v>35.4</c:v>
                </c:pt>
                <c:pt idx="14">
                  <c:v>32.6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葉色!$B$45:$B$60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葉色!$F$45:$F$60</c:f>
              <c:numCache>
                <c:formatCode>0.0_ </c:formatCode>
                <c:ptCount val="16"/>
                <c:pt idx="0">
                  <c:v>46.6</c:v>
                </c:pt>
                <c:pt idx="1">
                  <c:v>41.3</c:v>
                </c:pt>
                <c:pt idx="2">
                  <c:v>38.6</c:v>
                </c:pt>
                <c:pt idx="3">
                  <c:v>30.8</c:v>
                </c:pt>
                <c:pt idx="4">
                  <c:v>34.299999999999997</c:v>
                </c:pt>
                <c:pt idx="5">
                  <c:v>34.799999999999997</c:v>
                </c:pt>
                <c:pt idx="6">
                  <c:v>33.299999999999997</c:v>
                </c:pt>
                <c:pt idx="7">
                  <c:v>37.6</c:v>
                </c:pt>
                <c:pt idx="8">
                  <c:v>37.9</c:v>
                </c:pt>
                <c:pt idx="9">
                  <c:v>38.200000000000003</c:v>
                </c:pt>
                <c:pt idx="10">
                  <c:v>39</c:v>
                </c:pt>
                <c:pt idx="11">
                  <c:v>38.200000000000003</c:v>
                </c:pt>
                <c:pt idx="12">
                  <c:v>38.4</c:v>
                </c:pt>
                <c:pt idx="13">
                  <c:v>35.799999999999997</c:v>
                </c:pt>
                <c:pt idx="14">
                  <c:v>38.4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葉色!$B$45:$B$60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葉色!$G$45:$G$60</c:f>
              <c:numCache>
                <c:formatCode>0.0_ </c:formatCode>
                <c:ptCount val="16"/>
                <c:pt idx="0">
                  <c:v>44.4</c:v>
                </c:pt>
                <c:pt idx="1">
                  <c:v>39.1</c:v>
                </c:pt>
                <c:pt idx="2">
                  <c:v>41</c:v>
                </c:pt>
                <c:pt idx="3">
                  <c:v>40.1</c:v>
                </c:pt>
                <c:pt idx="4">
                  <c:v>33</c:v>
                </c:pt>
                <c:pt idx="5">
                  <c:v>34.700000000000003</c:v>
                </c:pt>
                <c:pt idx="6">
                  <c:v>36.1</c:v>
                </c:pt>
                <c:pt idx="7">
                  <c:v>38</c:v>
                </c:pt>
                <c:pt idx="8">
                  <c:v>36.6</c:v>
                </c:pt>
                <c:pt idx="9">
                  <c:v>33.299999999999997</c:v>
                </c:pt>
                <c:pt idx="10">
                  <c:v>35.4</c:v>
                </c:pt>
                <c:pt idx="11">
                  <c:v>37.799999999999997</c:v>
                </c:pt>
                <c:pt idx="12">
                  <c:v>34</c:v>
                </c:pt>
                <c:pt idx="13">
                  <c:v>35.6</c:v>
                </c:pt>
                <c:pt idx="14">
                  <c:v>33.799999999999997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葉色!$B$45:$B$60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葉色!$H$45:$H$60</c:f>
              <c:numCache>
                <c:formatCode>0.0_ </c:formatCode>
                <c:ptCount val="16"/>
                <c:pt idx="0">
                  <c:v>40.700000000000003</c:v>
                </c:pt>
                <c:pt idx="1">
                  <c:v>37</c:v>
                </c:pt>
                <c:pt idx="2">
                  <c:v>38.700000000000003</c:v>
                </c:pt>
                <c:pt idx="3">
                  <c:v>38.799999999999997</c:v>
                </c:pt>
                <c:pt idx="4">
                  <c:v>36.200000000000003</c:v>
                </c:pt>
                <c:pt idx="5">
                  <c:v>33.6</c:v>
                </c:pt>
                <c:pt idx="6">
                  <c:v>35.299999999999997</c:v>
                </c:pt>
                <c:pt idx="7">
                  <c:v>36.5</c:v>
                </c:pt>
                <c:pt idx="8">
                  <c:v>34.700000000000003</c:v>
                </c:pt>
                <c:pt idx="9">
                  <c:v>36.700000000000003</c:v>
                </c:pt>
                <c:pt idx="10">
                  <c:v>35.9</c:v>
                </c:pt>
                <c:pt idx="11">
                  <c:v>37</c:v>
                </c:pt>
                <c:pt idx="12">
                  <c:v>36.799999999999997</c:v>
                </c:pt>
                <c:pt idx="13">
                  <c:v>35.5</c:v>
                </c:pt>
                <c:pt idx="14">
                  <c:v>33.4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葉色!$B$45:$B$60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葉色!$I$45:$I$60</c:f>
              <c:numCache>
                <c:formatCode>0.0_ </c:formatCode>
                <c:ptCount val="16"/>
                <c:pt idx="0">
                  <c:v>41.1</c:v>
                </c:pt>
                <c:pt idx="1">
                  <c:v>40.200000000000003</c:v>
                </c:pt>
                <c:pt idx="2">
                  <c:v>35</c:v>
                </c:pt>
                <c:pt idx="3">
                  <c:v>35.5</c:v>
                </c:pt>
                <c:pt idx="4">
                  <c:v>36.9</c:v>
                </c:pt>
                <c:pt idx="5">
                  <c:v>33.700000000000003</c:v>
                </c:pt>
                <c:pt idx="6">
                  <c:v>35.9</c:v>
                </c:pt>
                <c:pt idx="7">
                  <c:v>37.9</c:v>
                </c:pt>
                <c:pt idx="8">
                  <c:v>35.299999999999997</c:v>
                </c:pt>
                <c:pt idx="9">
                  <c:v>35.799999999999997</c:v>
                </c:pt>
                <c:pt idx="10">
                  <c:v>36.9</c:v>
                </c:pt>
                <c:pt idx="11">
                  <c:v>36.1</c:v>
                </c:pt>
                <c:pt idx="12">
                  <c:v>37.9</c:v>
                </c:pt>
                <c:pt idx="13">
                  <c:v>36.700000000000003</c:v>
                </c:pt>
                <c:pt idx="14">
                  <c:v>35.6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90424"/>
        <c:axId val="613584152"/>
      </c:lineChart>
      <c:dateAx>
        <c:axId val="61359042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4152"/>
        <c:crosses val="autoZero"/>
        <c:auto val="1"/>
        <c:lblOffset val="100"/>
        <c:baseTimeUnit val="days"/>
      </c:dateAx>
      <c:valAx>
        <c:axId val="613584152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90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葉色／ヒノヒカリ（家）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葉色!$B$45:$B$60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葉色!$J$45:$J$60</c:f>
              <c:numCache>
                <c:formatCode>0.0_ </c:formatCode>
                <c:ptCount val="16"/>
                <c:pt idx="0">
                  <c:v>42.571428571428577</c:v>
                </c:pt>
                <c:pt idx="1">
                  <c:v>39.442857142857143</c:v>
                </c:pt>
                <c:pt idx="2">
                  <c:v>38.842857142857149</c:v>
                </c:pt>
                <c:pt idx="3">
                  <c:v>36.171428571428571</c:v>
                </c:pt>
                <c:pt idx="4">
                  <c:v>35.014285714285712</c:v>
                </c:pt>
                <c:pt idx="5">
                  <c:v>33.6</c:v>
                </c:pt>
                <c:pt idx="6">
                  <c:v>35.700000000000003</c:v>
                </c:pt>
                <c:pt idx="7">
                  <c:v>37.771428571428565</c:v>
                </c:pt>
                <c:pt idx="8">
                  <c:v>36.528571428571425</c:v>
                </c:pt>
                <c:pt idx="9">
                  <c:v>36.285714285714285</c:v>
                </c:pt>
                <c:pt idx="10">
                  <c:v>36.528571428571432</c:v>
                </c:pt>
                <c:pt idx="11">
                  <c:v>37.342857142857149</c:v>
                </c:pt>
                <c:pt idx="12">
                  <c:v>36.357142857142854</c:v>
                </c:pt>
                <c:pt idx="13">
                  <c:v>35.871428571428574</c:v>
                </c:pt>
                <c:pt idx="14">
                  <c:v>34.828571428571429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90816"/>
        <c:axId val="613587288"/>
      </c:lineChart>
      <c:dateAx>
        <c:axId val="61359081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7288"/>
        <c:crosses val="autoZero"/>
        <c:auto val="1"/>
        <c:lblOffset val="100"/>
        <c:baseTimeUnit val="days"/>
      </c:dateAx>
      <c:valAx>
        <c:axId val="613587288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9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葉色／ヒノヒカリ（一ツ橋）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葉色!$B$85:$B$100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葉色!$C$85:$C$100</c:f>
              <c:numCache>
                <c:formatCode>0.0_ </c:formatCode>
                <c:ptCount val="16"/>
                <c:pt idx="0">
                  <c:v>42.2</c:v>
                </c:pt>
                <c:pt idx="1">
                  <c:v>43.8</c:v>
                </c:pt>
                <c:pt idx="2">
                  <c:v>43.1</c:v>
                </c:pt>
                <c:pt idx="3">
                  <c:v>34</c:v>
                </c:pt>
                <c:pt idx="4">
                  <c:v>38.9</c:v>
                </c:pt>
                <c:pt idx="5">
                  <c:v>38.5</c:v>
                </c:pt>
                <c:pt idx="6">
                  <c:v>38.200000000000003</c:v>
                </c:pt>
                <c:pt idx="7">
                  <c:v>39</c:v>
                </c:pt>
                <c:pt idx="8">
                  <c:v>37.799999999999997</c:v>
                </c:pt>
                <c:pt idx="9">
                  <c:v>35.799999999999997</c:v>
                </c:pt>
                <c:pt idx="10">
                  <c:v>36.4</c:v>
                </c:pt>
                <c:pt idx="11">
                  <c:v>38.4</c:v>
                </c:pt>
                <c:pt idx="12">
                  <c:v>37.799999999999997</c:v>
                </c:pt>
                <c:pt idx="13">
                  <c:v>38.6</c:v>
                </c:pt>
                <c:pt idx="14">
                  <c:v>36.700000000000003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葉色!$B$85:$B$100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葉色!$D$85:$D$100</c:f>
              <c:numCache>
                <c:formatCode>0.0_ </c:formatCode>
                <c:ptCount val="16"/>
                <c:pt idx="0">
                  <c:v>44.3</c:v>
                </c:pt>
                <c:pt idx="1">
                  <c:v>39.200000000000003</c:v>
                </c:pt>
                <c:pt idx="2">
                  <c:v>41.3</c:v>
                </c:pt>
                <c:pt idx="3">
                  <c:v>39.4</c:v>
                </c:pt>
                <c:pt idx="4">
                  <c:v>36.6</c:v>
                </c:pt>
                <c:pt idx="5">
                  <c:v>40.299999999999997</c:v>
                </c:pt>
                <c:pt idx="6">
                  <c:v>37.6</c:v>
                </c:pt>
                <c:pt idx="7">
                  <c:v>38.4</c:v>
                </c:pt>
                <c:pt idx="8">
                  <c:v>37.6</c:v>
                </c:pt>
                <c:pt idx="9">
                  <c:v>38.700000000000003</c:v>
                </c:pt>
                <c:pt idx="10">
                  <c:v>39.799999999999997</c:v>
                </c:pt>
                <c:pt idx="11">
                  <c:v>41.2</c:v>
                </c:pt>
                <c:pt idx="12">
                  <c:v>40.5</c:v>
                </c:pt>
                <c:pt idx="13">
                  <c:v>40.299999999999997</c:v>
                </c:pt>
                <c:pt idx="14">
                  <c:v>38.200000000000003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葉色!$B$85:$B$100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葉色!$E$85:$E$100</c:f>
              <c:numCache>
                <c:formatCode>0.0_ </c:formatCode>
                <c:ptCount val="16"/>
                <c:pt idx="0">
                  <c:v>40.1</c:v>
                </c:pt>
                <c:pt idx="1">
                  <c:v>40.1</c:v>
                </c:pt>
                <c:pt idx="2">
                  <c:v>39.799999999999997</c:v>
                </c:pt>
                <c:pt idx="3">
                  <c:v>39.200000000000003</c:v>
                </c:pt>
                <c:pt idx="4">
                  <c:v>40.9</c:v>
                </c:pt>
                <c:pt idx="5">
                  <c:v>36.1</c:v>
                </c:pt>
                <c:pt idx="6">
                  <c:v>35.799999999999997</c:v>
                </c:pt>
                <c:pt idx="7">
                  <c:v>36.4</c:v>
                </c:pt>
                <c:pt idx="8">
                  <c:v>36.1</c:v>
                </c:pt>
                <c:pt idx="9">
                  <c:v>36.799999999999997</c:v>
                </c:pt>
                <c:pt idx="10">
                  <c:v>37.299999999999997</c:v>
                </c:pt>
                <c:pt idx="11">
                  <c:v>39.4</c:v>
                </c:pt>
                <c:pt idx="12">
                  <c:v>38.700000000000003</c:v>
                </c:pt>
                <c:pt idx="13">
                  <c:v>38.799999999999997</c:v>
                </c:pt>
                <c:pt idx="14">
                  <c:v>38.700000000000003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葉色!$B$85:$B$100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葉色!$F$85:$F$100</c:f>
              <c:numCache>
                <c:formatCode>0.0_ </c:formatCode>
                <c:ptCount val="16"/>
                <c:pt idx="0">
                  <c:v>42.6</c:v>
                </c:pt>
                <c:pt idx="1">
                  <c:v>43.4</c:v>
                </c:pt>
                <c:pt idx="2">
                  <c:v>44.9</c:v>
                </c:pt>
                <c:pt idx="3">
                  <c:v>38.4</c:v>
                </c:pt>
                <c:pt idx="4">
                  <c:v>41.8</c:v>
                </c:pt>
                <c:pt idx="5">
                  <c:v>34.700000000000003</c:v>
                </c:pt>
                <c:pt idx="6">
                  <c:v>33.6</c:v>
                </c:pt>
                <c:pt idx="7">
                  <c:v>35.4</c:v>
                </c:pt>
                <c:pt idx="8">
                  <c:v>35.5</c:v>
                </c:pt>
                <c:pt idx="9">
                  <c:v>35.4</c:v>
                </c:pt>
                <c:pt idx="10">
                  <c:v>38.1</c:v>
                </c:pt>
                <c:pt idx="11">
                  <c:v>36.5</c:v>
                </c:pt>
                <c:pt idx="12">
                  <c:v>37.700000000000003</c:v>
                </c:pt>
                <c:pt idx="13">
                  <c:v>37.1</c:v>
                </c:pt>
                <c:pt idx="14">
                  <c:v>35.5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葉色!$B$85:$B$100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葉色!$G$85:$G$100</c:f>
              <c:numCache>
                <c:formatCode>0.0_ </c:formatCode>
                <c:ptCount val="16"/>
                <c:pt idx="0">
                  <c:v>45.7</c:v>
                </c:pt>
                <c:pt idx="1">
                  <c:v>45.8</c:v>
                </c:pt>
                <c:pt idx="2">
                  <c:v>44.3</c:v>
                </c:pt>
                <c:pt idx="3">
                  <c:v>40.6</c:v>
                </c:pt>
                <c:pt idx="4">
                  <c:v>39.200000000000003</c:v>
                </c:pt>
                <c:pt idx="5">
                  <c:v>37.700000000000003</c:v>
                </c:pt>
                <c:pt idx="6">
                  <c:v>35.5</c:v>
                </c:pt>
                <c:pt idx="7">
                  <c:v>35.9</c:v>
                </c:pt>
                <c:pt idx="8">
                  <c:v>35</c:v>
                </c:pt>
                <c:pt idx="9">
                  <c:v>36.9</c:v>
                </c:pt>
                <c:pt idx="10">
                  <c:v>36</c:v>
                </c:pt>
                <c:pt idx="11">
                  <c:v>38</c:v>
                </c:pt>
                <c:pt idx="12">
                  <c:v>36</c:v>
                </c:pt>
                <c:pt idx="13">
                  <c:v>37.700000000000003</c:v>
                </c:pt>
                <c:pt idx="14">
                  <c:v>38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葉色!$B$85:$B$100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葉色!$H$85:$H$100</c:f>
              <c:numCache>
                <c:formatCode>0.0_ </c:formatCode>
                <c:ptCount val="16"/>
                <c:pt idx="0">
                  <c:v>42.8</c:v>
                </c:pt>
                <c:pt idx="1">
                  <c:v>46.7</c:v>
                </c:pt>
                <c:pt idx="2">
                  <c:v>47.3</c:v>
                </c:pt>
                <c:pt idx="3">
                  <c:v>47.9</c:v>
                </c:pt>
                <c:pt idx="4">
                  <c:v>44.7</c:v>
                </c:pt>
                <c:pt idx="5">
                  <c:v>39.799999999999997</c:v>
                </c:pt>
                <c:pt idx="6">
                  <c:v>38.6</c:v>
                </c:pt>
                <c:pt idx="7">
                  <c:v>37.9</c:v>
                </c:pt>
                <c:pt idx="8">
                  <c:v>37.9</c:v>
                </c:pt>
                <c:pt idx="9">
                  <c:v>37.799999999999997</c:v>
                </c:pt>
                <c:pt idx="10">
                  <c:v>38</c:v>
                </c:pt>
                <c:pt idx="11">
                  <c:v>38.200000000000003</c:v>
                </c:pt>
                <c:pt idx="12">
                  <c:v>37.9</c:v>
                </c:pt>
                <c:pt idx="13">
                  <c:v>37.9</c:v>
                </c:pt>
                <c:pt idx="14">
                  <c:v>39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葉色!$B$85:$B$100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葉色!$I$85:$I$100</c:f>
              <c:numCache>
                <c:formatCode>0.0_ </c:formatCode>
                <c:ptCount val="16"/>
                <c:pt idx="0">
                  <c:v>44.4</c:v>
                </c:pt>
                <c:pt idx="1">
                  <c:v>48</c:v>
                </c:pt>
                <c:pt idx="2">
                  <c:v>43.2</c:v>
                </c:pt>
                <c:pt idx="3">
                  <c:v>45</c:v>
                </c:pt>
                <c:pt idx="4">
                  <c:v>39.5</c:v>
                </c:pt>
                <c:pt idx="5">
                  <c:v>38.200000000000003</c:v>
                </c:pt>
                <c:pt idx="6">
                  <c:v>37.9</c:v>
                </c:pt>
                <c:pt idx="7">
                  <c:v>38.799999999999997</c:v>
                </c:pt>
                <c:pt idx="8">
                  <c:v>38.1</c:v>
                </c:pt>
                <c:pt idx="9">
                  <c:v>37.5</c:v>
                </c:pt>
                <c:pt idx="10">
                  <c:v>40.700000000000003</c:v>
                </c:pt>
                <c:pt idx="11">
                  <c:v>40.799999999999997</c:v>
                </c:pt>
                <c:pt idx="12">
                  <c:v>38.6</c:v>
                </c:pt>
                <c:pt idx="13">
                  <c:v>37.6</c:v>
                </c:pt>
                <c:pt idx="14">
                  <c:v>39.700000000000003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82976"/>
        <c:axId val="613586896"/>
      </c:lineChart>
      <c:dateAx>
        <c:axId val="61358297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6896"/>
        <c:crosses val="autoZero"/>
        <c:auto val="1"/>
        <c:lblOffset val="100"/>
        <c:baseTimeUnit val="days"/>
      </c:dateAx>
      <c:valAx>
        <c:axId val="613586896"/>
        <c:scaling>
          <c:orientation val="minMax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葉色／ヒノヒカリ（一ツ橋）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葉色!$B$85:$B$100</c:f>
              <c:numCache>
                <c:formatCode>m"月"d"日"</c:formatCode>
                <c:ptCount val="16"/>
                <c:pt idx="0">
                  <c:v>42191</c:v>
                </c:pt>
                <c:pt idx="1">
                  <c:v>42199</c:v>
                </c:pt>
                <c:pt idx="2">
                  <c:v>42201</c:v>
                </c:pt>
                <c:pt idx="3">
                  <c:v>42208</c:v>
                </c:pt>
                <c:pt idx="4">
                  <c:v>42213</c:v>
                </c:pt>
                <c:pt idx="5">
                  <c:v>42217</c:v>
                </c:pt>
                <c:pt idx="6">
                  <c:v>42220</c:v>
                </c:pt>
                <c:pt idx="7">
                  <c:v>42223</c:v>
                </c:pt>
                <c:pt idx="8">
                  <c:v>42226</c:v>
                </c:pt>
                <c:pt idx="9">
                  <c:v>42229</c:v>
                </c:pt>
                <c:pt idx="10">
                  <c:v>42234</c:v>
                </c:pt>
                <c:pt idx="11">
                  <c:v>42238</c:v>
                </c:pt>
                <c:pt idx="12">
                  <c:v>42242</c:v>
                </c:pt>
                <c:pt idx="13">
                  <c:v>42246</c:v>
                </c:pt>
                <c:pt idx="14">
                  <c:v>42250</c:v>
                </c:pt>
              </c:numCache>
            </c:numRef>
          </c:cat>
          <c:val>
            <c:numRef>
              <c:f>葉色!$J$85:$J$100</c:f>
              <c:numCache>
                <c:formatCode>0.0_ </c:formatCode>
                <c:ptCount val="16"/>
                <c:pt idx="0">
                  <c:v>43.157142857142851</c:v>
                </c:pt>
                <c:pt idx="1">
                  <c:v>43.857142857142854</c:v>
                </c:pt>
                <c:pt idx="2">
                  <c:v>43.414285714285711</c:v>
                </c:pt>
                <c:pt idx="3">
                  <c:v>40.642857142857146</c:v>
                </c:pt>
                <c:pt idx="4">
                  <c:v>40.228571428571421</c:v>
                </c:pt>
                <c:pt idx="5">
                  <c:v>37.9</c:v>
                </c:pt>
                <c:pt idx="6">
                  <c:v>36.74285714285714</c:v>
                </c:pt>
                <c:pt idx="7">
                  <c:v>37.4</c:v>
                </c:pt>
                <c:pt idx="8">
                  <c:v>36.857142857142854</c:v>
                </c:pt>
                <c:pt idx="9">
                  <c:v>36.98571428571428</c:v>
                </c:pt>
                <c:pt idx="10">
                  <c:v>38.042857142857144</c:v>
                </c:pt>
                <c:pt idx="11">
                  <c:v>38.928571428571431</c:v>
                </c:pt>
                <c:pt idx="12">
                  <c:v>38.171428571428571</c:v>
                </c:pt>
                <c:pt idx="13">
                  <c:v>38.285714285714285</c:v>
                </c:pt>
                <c:pt idx="14">
                  <c:v>37.971428571428575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85720"/>
        <c:axId val="613593168"/>
      </c:lineChart>
      <c:dateAx>
        <c:axId val="61358572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93168"/>
        <c:crosses val="autoZero"/>
        <c:auto val="1"/>
        <c:lblOffset val="100"/>
        <c:baseTimeUnit val="days"/>
      </c:dateAx>
      <c:valAx>
        <c:axId val="613593168"/>
        <c:scaling>
          <c:orientation val="minMax"/>
          <c:max val="50"/>
          <c:min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8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茎数／ヒノヒカリ（家）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茎数!$C$27:$C$42</c:f>
              <c:numCache>
                <c:formatCode>General</c:formatCode>
                <c:ptCount val="1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10</c:v>
                </c:pt>
                <c:pt idx="5">
                  <c:v>11</c:v>
                </c:pt>
                <c:pt idx="6">
                  <c:v>18</c:v>
                </c:pt>
                <c:pt idx="7">
                  <c:v>17</c:v>
                </c:pt>
                <c:pt idx="8">
                  <c:v>18</c:v>
                </c:pt>
                <c:pt idx="9">
                  <c:v>18</c:v>
                </c:pt>
                <c:pt idx="10">
                  <c:v>17</c:v>
                </c:pt>
                <c:pt idx="11">
                  <c:v>14</c:v>
                </c:pt>
                <c:pt idx="12">
                  <c:v>16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茎数!$D$27:$D$42</c:f>
              <c:numCache>
                <c:formatCode>General</c:formatCode>
                <c:ptCount val="16"/>
                <c:pt idx="0">
                  <c:v>3</c:v>
                </c:pt>
                <c:pt idx="1">
                  <c:v>12</c:v>
                </c:pt>
                <c:pt idx="2">
                  <c:v>16</c:v>
                </c:pt>
                <c:pt idx="3">
                  <c:v>23</c:v>
                </c:pt>
                <c:pt idx="4">
                  <c:v>24</c:v>
                </c:pt>
                <c:pt idx="5">
                  <c:v>32</c:v>
                </c:pt>
                <c:pt idx="6">
                  <c:v>41</c:v>
                </c:pt>
                <c:pt idx="7">
                  <c:v>42</c:v>
                </c:pt>
                <c:pt idx="8">
                  <c:v>40</c:v>
                </c:pt>
                <c:pt idx="9">
                  <c:v>36</c:v>
                </c:pt>
                <c:pt idx="10">
                  <c:v>35</c:v>
                </c:pt>
                <c:pt idx="11">
                  <c:v>31</c:v>
                </c:pt>
                <c:pt idx="12">
                  <c:v>33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茎数!$E$27:$E$42</c:f>
              <c:numCache>
                <c:formatCode>General</c:formatCode>
                <c:ptCount val="16"/>
                <c:pt idx="0">
                  <c:v>5</c:v>
                </c:pt>
                <c:pt idx="1">
                  <c:v>14</c:v>
                </c:pt>
                <c:pt idx="2">
                  <c:v>21</c:v>
                </c:pt>
                <c:pt idx="3">
                  <c:v>24</c:v>
                </c:pt>
                <c:pt idx="4">
                  <c:v>30</c:v>
                </c:pt>
                <c:pt idx="5">
                  <c:v>31</c:v>
                </c:pt>
                <c:pt idx="6">
                  <c:v>37</c:v>
                </c:pt>
                <c:pt idx="7">
                  <c:v>36</c:v>
                </c:pt>
                <c:pt idx="8">
                  <c:v>35</c:v>
                </c:pt>
                <c:pt idx="9">
                  <c:v>31</c:v>
                </c:pt>
                <c:pt idx="10">
                  <c:v>31</c:v>
                </c:pt>
                <c:pt idx="11">
                  <c:v>30</c:v>
                </c:pt>
                <c:pt idx="12">
                  <c:v>29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茎数!$F$27:$F$42</c:f>
              <c:numCache>
                <c:formatCode>General</c:formatCode>
                <c:ptCount val="16"/>
                <c:pt idx="0">
                  <c:v>5</c:v>
                </c:pt>
                <c:pt idx="1">
                  <c:v>15</c:v>
                </c:pt>
                <c:pt idx="2">
                  <c:v>22</c:v>
                </c:pt>
                <c:pt idx="3">
                  <c:v>28</c:v>
                </c:pt>
                <c:pt idx="4">
                  <c:v>31</c:v>
                </c:pt>
                <c:pt idx="5">
                  <c:v>35</c:v>
                </c:pt>
                <c:pt idx="6">
                  <c:v>36</c:v>
                </c:pt>
                <c:pt idx="7">
                  <c:v>35</c:v>
                </c:pt>
                <c:pt idx="8">
                  <c:v>33</c:v>
                </c:pt>
                <c:pt idx="9">
                  <c:v>31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茎数!$G$27:$G$42</c:f>
              <c:numCache>
                <c:formatCode>General</c:formatCode>
                <c:ptCount val="16"/>
                <c:pt idx="0">
                  <c:v>1</c:v>
                </c:pt>
                <c:pt idx="1">
                  <c:v>4</c:v>
                </c:pt>
                <c:pt idx="2">
                  <c:v>9</c:v>
                </c:pt>
                <c:pt idx="3">
                  <c:v>12</c:v>
                </c:pt>
                <c:pt idx="4">
                  <c:v>16</c:v>
                </c:pt>
                <c:pt idx="5">
                  <c:v>17</c:v>
                </c:pt>
                <c:pt idx="6">
                  <c:v>25</c:v>
                </c:pt>
                <c:pt idx="7">
                  <c:v>25</c:v>
                </c:pt>
                <c:pt idx="8">
                  <c:v>22</c:v>
                </c:pt>
                <c:pt idx="9">
                  <c:v>22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茎数!$H$27:$H$42</c:f>
              <c:numCache>
                <c:formatCode>General</c:formatCode>
                <c:ptCount val="16"/>
                <c:pt idx="0">
                  <c:v>3</c:v>
                </c:pt>
                <c:pt idx="1">
                  <c:v>10</c:v>
                </c:pt>
                <c:pt idx="2">
                  <c:v>15</c:v>
                </c:pt>
                <c:pt idx="3">
                  <c:v>21</c:v>
                </c:pt>
                <c:pt idx="4">
                  <c:v>25</c:v>
                </c:pt>
                <c:pt idx="5">
                  <c:v>32</c:v>
                </c:pt>
                <c:pt idx="6">
                  <c:v>37</c:v>
                </c:pt>
                <c:pt idx="7">
                  <c:v>37</c:v>
                </c:pt>
                <c:pt idx="8">
                  <c:v>34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茎数!$I$27:$I$42</c:f>
              <c:numCache>
                <c:formatCode>General</c:formatCode>
                <c:ptCount val="16"/>
                <c:pt idx="0">
                  <c:v>4</c:v>
                </c:pt>
                <c:pt idx="1">
                  <c:v>12</c:v>
                </c:pt>
                <c:pt idx="2">
                  <c:v>21</c:v>
                </c:pt>
                <c:pt idx="3">
                  <c:v>26</c:v>
                </c:pt>
                <c:pt idx="4">
                  <c:v>32</c:v>
                </c:pt>
                <c:pt idx="5">
                  <c:v>41</c:v>
                </c:pt>
                <c:pt idx="6">
                  <c:v>44</c:v>
                </c:pt>
                <c:pt idx="7">
                  <c:v>41</c:v>
                </c:pt>
                <c:pt idx="8">
                  <c:v>36</c:v>
                </c:pt>
                <c:pt idx="9">
                  <c:v>34</c:v>
                </c:pt>
                <c:pt idx="10">
                  <c:v>33</c:v>
                </c:pt>
                <c:pt idx="11">
                  <c:v>33</c:v>
                </c:pt>
                <c:pt idx="12">
                  <c:v>34</c:v>
                </c:pt>
              </c:numCache>
            </c:numRef>
          </c:val>
          <c:smooth val="0"/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茎数!$J$27:$J$42</c:f>
              <c:numCache>
                <c:formatCode>General</c:formatCode>
                <c:ptCount val="16"/>
                <c:pt idx="0">
                  <c:v>4</c:v>
                </c:pt>
                <c:pt idx="1">
                  <c:v>18</c:v>
                </c:pt>
                <c:pt idx="2">
                  <c:v>23</c:v>
                </c:pt>
                <c:pt idx="3">
                  <c:v>28</c:v>
                </c:pt>
                <c:pt idx="4">
                  <c:v>38</c:v>
                </c:pt>
                <c:pt idx="5">
                  <c:v>37</c:v>
                </c:pt>
                <c:pt idx="6">
                  <c:v>39</c:v>
                </c:pt>
                <c:pt idx="7">
                  <c:v>38</c:v>
                </c:pt>
                <c:pt idx="8">
                  <c:v>33</c:v>
                </c:pt>
                <c:pt idx="9">
                  <c:v>32</c:v>
                </c:pt>
                <c:pt idx="10">
                  <c:v>33</c:v>
                </c:pt>
                <c:pt idx="11">
                  <c:v>31</c:v>
                </c:pt>
                <c:pt idx="12">
                  <c:v>31</c:v>
                </c:pt>
              </c:numCache>
            </c:numRef>
          </c:val>
          <c:smooth val="0"/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茎数!$K$27:$K$42</c:f>
              <c:numCache>
                <c:formatCode>General</c:formatCode>
                <c:ptCount val="16"/>
                <c:pt idx="0">
                  <c:v>2</c:v>
                </c:pt>
                <c:pt idx="1">
                  <c:v>8</c:v>
                </c:pt>
                <c:pt idx="2">
                  <c:v>15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28</c:v>
                </c:pt>
                <c:pt idx="7">
                  <c:v>26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</c:numCache>
            </c:numRef>
          </c:val>
          <c:smooth val="0"/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茎数!$L$27:$L$42</c:f>
              <c:numCache>
                <c:formatCode>General</c:formatCode>
                <c:ptCount val="16"/>
                <c:pt idx="0">
                  <c:v>4</c:v>
                </c:pt>
                <c:pt idx="1">
                  <c:v>17</c:v>
                </c:pt>
                <c:pt idx="2">
                  <c:v>28</c:v>
                </c:pt>
                <c:pt idx="3">
                  <c:v>41</c:v>
                </c:pt>
                <c:pt idx="4">
                  <c:v>44</c:v>
                </c:pt>
                <c:pt idx="5">
                  <c:v>44</c:v>
                </c:pt>
                <c:pt idx="6">
                  <c:v>42</c:v>
                </c:pt>
                <c:pt idx="7">
                  <c:v>38</c:v>
                </c:pt>
                <c:pt idx="8">
                  <c:v>35</c:v>
                </c:pt>
                <c:pt idx="9">
                  <c:v>36</c:v>
                </c:pt>
                <c:pt idx="10">
                  <c:v>35</c:v>
                </c:pt>
                <c:pt idx="11">
                  <c:v>34</c:v>
                </c:pt>
                <c:pt idx="12">
                  <c:v>35</c:v>
                </c:pt>
              </c:numCache>
            </c:numRef>
          </c:val>
          <c:smooth val="0"/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茎数!$M$27:$M$42</c:f>
              <c:numCache>
                <c:formatCode>General</c:formatCode>
                <c:ptCount val="16"/>
                <c:pt idx="0">
                  <c:v>2</c:v>
                </c:pt>
                <c:pt idx="1">
                  <c:v>7</c:v>
                </c:pt>
                <c:pt idx="2">
                  <c:v>14</c:v>
                </c:pt>
                <c:pt idx="3">
                  <c:v>18</c:v>
                </c:pt>
                <c:pt idx="4">
                  <c:v>24</c:v>
                </c:pt>
                <c:pt idx="5">
                  <c:v>26</c:v>
                </c:pt>
                <c:pt idx="6">
                  <c:v>28</c:v>
                </c:pt>
                <c:pt idx="7">
                  <c:v>27</c:v>
                </c:pt>
                <c:pt idx="8">
                  <c:v>24</c:v>
                </c:pt>
                <c:pt idx="9">
                  <c:v>19</c:v>
                </c:pt>
                <c:pt idx="10">
                  <c:v>20</c:v>
                </c:pt>
                <c:pt idx="11">
                  <c:v>19</c:v>
                </c:pt>
                <c:pt idx="12">
                  <c:v>19</c:v>
                </c:pt>
              </c:numCache>
            </c:numRef>
          </c:val>
          <c:smooth val="0"/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茎数!$N$27:$N$42</c:f>
              <c:numCache>
                <c:formatCode>General</c:formatCode>
                <c:ptCount val="16"/>
                <c:pt idx="0">
                  <c:v>1</c:v>
                </c:pt>
                <c:pt idx="1">
                  <c:v>5</c:v>
                </c:pt>
                <c:pt idx="2">
                  <c:v>11</c:v>
                </c:pt>
                <c:pt idx="3">
                  <c:v>17</c:v>
                </c:pt>
                <c:pt idx="4">
                  <c:v>24</c:v>
                </c:pt>
                <c:pt idx="5">
                  <c:v>26</c:v>
                </c:pt>
                <c:pt idx="6">
                  <c:v>27</c:v>
                </c:pt>
                <c:pt idx="7">
                  <c:v>27</c:v>
                </c:pt>
                <c:pt idx="8">
                  <c:v>24</c:v>
                </c:pt>
                <c:pt idx="9">
                  <c:v>20</c:v>
                </c:pt>
                <c:pt idx="10">
                  <c:v>22</c:v>
                </c:pt>
                <c:pt idx="11">
                  <c:v>20</c:v>
                </c:pt>
                <c:pt idx="12">
                  <c:v>20</c:v>
                </c:pt>
              </c:numCache>
            </c:numRef>
          </c:val>
          <c:smooth val="0"/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茎数!$O$27:$O$42</c:f>
              <c:numCache>
                <c:formatCode>General</c:formatCode>
                <c:ptCount val="16"/>
                <c:pt idx="0">
                  <c:v>2</c:v>
                </c:pt>
                <c:pt idx="1">
                  <c:v>9</c:v>
                </c:pt>
                <c:pt idx="2">
                  <c:v>15</c:v>
                </c:pt>
                <c:pt idx="3">
                  <c:v>23</c:v>
                </c:pt>
                <c:pt idx="4">
                  <c:v>28</c:v>
                </c:pt>
                <c:pt idx="5">
                  <c:v>29</c:v>
                </c:pt>
                <c:pt idx="6">
                  <c:v>28</c:v>
                </c:pt>
                <c:pt idx="7">
                  <c:v>27</c:v>
                </c:pt>
                <c:pt idx="8">
                  <c:v>25</c:v>
                </c:pt>
                <c:pt idx="9">
                  <c:v>23</c:v>
                </c:pt>
                <c:pt idx="10">
                  <c:v>23</c:v>
                </c:pt>
                <c:pt idx="11">
                  <c:v>23</c:v>
                </c:pt>
                <c:pt idx="12">
                  <c:v>23</c:v>
                </c:pt>
              </c:numCache>
            </c:numRef>
          </c:val>
          <c:smooth val="0"/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茎数!$P$27:$P$42</c:f>
              <c:numCache>
                <c:formatCode>General</c:formatCode>
                <c:ptCount val="16"/>
                <c:pt idx="0">
                  <c:v>3</c:v>
                </c:pt>
                <c:pt idx="1">
                  <c:v>11</c:v>
                </c:pt>
                <c:pt idx="2">
                  <c:v>23</c:v>
                </c:pt>
                <c:pt idx="3">
                  <c:v>28</c:v>
                </c:pt>
                <c:pt idx="4">
                  <c:v>35</c:v>
                </c:pt>
                <c:pt idx="5">
                  <c:v>35</c:v>
                </c:pt>
                <c:pt idx="6">
                  <c:v>37</c:v>
                </c:pt>
                <c:pt idx="7">
                  <c:v>31</c:v>
                </c:pt>
                <c:pt idx="8">
                  <c:v>30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55928"/>
        <c:axId val="613556712"/>
      </c:lineChart>
      <c:dateAx>
        <c:axId val="613555928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56712"/>
        <c:crosses val="autoZero"/>
        <c:auto val="1"/>
        <c:lblOffset val="100"/>
        <c:baseTimeUnit val="days"/>
      </c:dateAx>
      <c:valAx>
        <c:axId val="61355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55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茎数／ヒノヒカリ（迫田・一ツ橋）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茎数!$C$48:$C$63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23</c:v>
                </c:pt>
                <c:pt idx="5">
                  <c:v>31</c:v>
                </c:pt>
                <c:pt idx="6">
                  <c:v>36</c:v>
                </c:pt>
                <c:pt idx="7">
                  <c:v>36</c:v>
                </c:pt>
                <c:pt idx="8">
                  <c:v>29</c:v>
                </c:pt>
                <c:pt idx="9">
                  <c:v>24</c:v>
                </c:pt>
                <c:pt idx="10">
                  <c:v>25</c:v>
                </c:pt>
                <c:pt idx="11">
                  <c:v>24</c:v>
                </c:pt>
                <c:pt idx="12">
                  <c:v>24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茎数!$D$48:$D$63</c:f>
              <c:numCache>
                <c:formatCode>General</c:formatCode>
                <c:ptCount val="16"/>
                <c:pt idx="0">
                  <c:v>3</c:v>
                </c:pt>
                <c:pt idx="1">
                  <c:v>5</c:v>
                </c:pt>
                <c:pt idx="2">
                  <c:v>9</c:v>
                </c:pt>
                <c:pt idx="3">
                  <c:v>14</c:v>
                </c:pt>
                <c:pt idx="4">
                  <c:v>21</c:v>
                </c:pt>
                <c:pt idx="5">
                  <c:v>27</c:v>
                </c:pt>
                <c:pt idx="6">
                  <c:v>36</c:v>
                </c:pt>
                <c:pt idx="7">
                  <c:v>34</c:v>
                </c:pt>
                <c:pt idx="8">
                  <c:v>28</c:v>
                </c:pt>
                <c:pt idx="9">
                  <c:v>27</c:v>
                </c:pt>
                <c:pt idx="10">
                  <c:v>25</c:v>
                </c:pt>
                <c:pt idx="11">
                  <c:v>24</c:v>
                </c:pt>
                <c:pt idx="12">
                  <c:v>24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茎数!$E$48:$E$63</c:f>
              <c:numCache>
                <c:formatCode>General</c:formatCode>
                <c:ptCount val="16"/>
                <c:pt idx="0">
                  <c:v>4</c:v>
                </c:pt>
                <c:pt idx="1">
                  <c:v>10</c:v>
                </c:pt>
                <c:pt idx="2">
                  <c:v>14</c:v>
                </c:pt>
                <c:pt idx="3">
                  <c:v>24</c:v>
                </c:pt>
                <c:pt idx="4">
                  <c:v>29</c:v>
                </c:pt>
                <c:pt idx="5">
                  <c:v>40</c:v>
                </c:pt>
                <c:pt idx="6">
                  <c:v>41</c:v>
                </c:pt>
                <c:pt idx="7">
                  <c:v>41</c:v>
                </c:pt>
                <c:pt idx="8">
                  <c:v>38</c:v>
                </c:pt>
                <c:pt idx="9">
                  <c:v>37</c:v>
                </c:pt>
                <c:pt idx="10">
                  <c:v>33</c:v>
                </c:pt>
                <c:pt idx="11">
                  <c:v>31</c:v>
                </c:pt>
                <c:pt idx="12">
                  <c:v>31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茎数!$F$48:$F$63</c:f>
              <c:numCache>
                <c:formatCode>General</c:formatCode>
                <c:ptCount val="16"/>
                <c:pt idx="0">
                  <c:v>5</c:v>
                </c:pt>
                <c:pt idx="1">
                  <c:v>9</c:v>
                </c:pt>
                <c:pt idx="2">
                  <c:v>14</c:v>
                </c:pt>
                <c:pt idx="3">
                  <c:v>21</c:v>
                </c:pt>
                <c:pt idx="4">
                  <c:v>25</c:v>
                </c:pt>
                <c:pt idx="5">
                  <c:v>38</c:v>
                </c:pt>
                <c:pt idx="6">
                  <c:v>39</c:v>
                </c:pt>
                <c:pt idx="7">
                  <c:v>39</c:v>
                </c:pt>
                <c:pt idx="8">
                  <c:v>35</c:v>
                </c:pt>
                <c:pt idx="9">
                  <c:v>35</c:v>
                </c:pt>
                <c:pt idx="10">
                  <c:v>32</c:v>
                </c:pt>
                <c:pt idx="11">
                  <c:v>31</c:v>
                </c:pt>
                <c:pt idx="12">
                  <c:v>31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茎数!$G$48:$G$63</c:f>
              <c:numCache>
                <c:formatCode>General</c:formatCode>
                <c:ptCount val="1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21</c:v>
                </c:pt>
                <c:pt idx="7">
                  <c:v>24</c:v>
                </c:pt>
                <c:pt idx="8">
                  <c:v>23</c:v>
                </c:pt>
                <c:pt idx="9">
                  <c:v>17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茎数!$H$48:$H$63</c:f>
              <c:numCache>
                <c:formatCode>General</c:formatCode>
                <c:ptCount val="16"/>
                <c:pt idx="0">
                  <c:v>4</c:v>
                </c:pt>
                <c:pt idx="1">
                  <c:v>10</c:v>
                </c:pt>
                <c:pt idx="2">
                  <c:v>16</c:v>
                </c:pt>
                <c:pt idx="3">
                  <c:v>25</c:v>
                </c:pt>
                <c:pt idx="4">
                  <c:v>39</c:v>
                </c:pt>
                <c:pt idx="5">
                  <c:v>41</c:v>
                </c:pt>
                <c:pt idx="6">
                  <c:v>47</c:v>
                </c:pt>
                <c:pt idx="7">
                  <c:v>44</c:v>
                </c:pt>
                <c:pt idx="8">
                  <c:v>40</c:v>
                </c:pt>
                <c:pt idx="9">
                  <c:v>39</c:v>
                </c:pt>
                <c:pt idx="10">
                  <c:v>38</c:v>
                </c:pt>
                <c:pt idx="11">
                  <c:v>37</c:v>
                </c:pt>
                <c:pt idx="12">
                  <c:v>37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茎数!$I$48:$I$63</c:f>
              <c:numCache>
                <c:formatCode>General</c:formatCode>
                <c:ptCount val="16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19</c:v>
                </c:pt>
                <c:pt idx="4">
                  <c:v>24</c:v>
                </c:pt>
                <c:pt idx="5">
                  <c:v>31</c:v>
                </c:pt>
                <c:pt idx="6">
                  <c:v>37</c:v>
                </c:pt>
                <c:pt idx="7">
                  <c:v>37</c:v>
                </c:pt>
                <c:pt idx="8">
                  <c:v>32</c:v>
                </c:pt>
                <c:pt idx="9">
                  <c:v>27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</c:numCache>
            </c:numRef>
          </c:val>
          <c:smooth val="0"/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茎数!$J$48:$J$63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17</c:v>
                </c:pt>
                <c:pt idx="4">
                  <c:v>23</c:v>
                </c:pt>
                <c:pt idx="5">
                  <c:v>31</c:v>
                </c:pt>
                <c:pt idx="6">
                  <c:v>33</c:v>
                </c:pt>
                <c:pt idx="7">
                  <c:v>32</c:v>
                </c:pt>
                <c:pt idx="8">
                  <c:v>28</c:v>
                </c:pt>
                <c:pt idx="9">
                  <c:v>26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</c:numCache>
            </c:numRef>
          </c:val>
          <c:smooth val="0"/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茎数!$K$48:$K$63</c:f>
              <c:numCache>
                <c:formatCode>General</c:formatCode>
                <c:ptCount val="16"/>
                <c:pt idx="0">
                  <c:v>3</c:v>
                </c:pt>
                <c:pt idx="1">
                  <c:v>7</c:v>
                </c:pt>
                <c:pt idx="2">
                  <c:v>11</c:v>
                </c:pt>
                <c:pt idx="3">
                  <c:v>20</c:v>
                </c:pt>
                <c:pt idx="4">
                  <c:v>26</c:v>
                </c:pt>
                <c:pt idx="5">
                  <c:v>33</c:v>
                </c:pt>
                <c:pt idx="6">
                  <c:v>34</c:v>
                </c:pt>
                <c:pt idx="7">
                  <c:v>32</c:v>
                </c:pt>
                <c:pt idx="8">
                  <c:v>31</c:v>
                </c:pt>
                <c:pt idx="9">
                  <c:v>31</c:v>
                </c:pt>
                <c:pt idx="10">
                  <c:v>30</c:v>
                </c:pt>
                <c:pt idx="11">
                  <c:v>31</c:v>
                </c:pt>
                <c:pt idx="12">
                  <c:v>31</c:v>
                </c:pt>
              </c:numCache>
            </c:numRef>
          </c:val>
          <c:smooth val="0"/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茎数!$L$48:$L$63</c:f>
              <c:numCache>
                <c:formatCode>General</c:formatCode>
                <c:ptCount val="16"/>
                <c:pt idx="0">
                  <c:v>5</c:v>
                </c:pt>
                <c:pt idx="1">
                  <c:v>9</c:v>
                </c:pt>
                <c:pt idx="2">
                  <c:v>14</c:v>
                </c:pt>
                <c:pt idx="3">
                  <c:v>23</c:v>
                </c:pt>
                <c:pt idx="4">
                  <c:v>31</c:v>
                </c:pt>
                <c:pt idx="5">
                  <c:v>37</c:v>
                </c:pt>
                <c:pt idx="6">
                  <c:v>37</c:v>
                </c:pt>
                <c:pt idx="7">
                  <c:v>35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28</c:v>
                </c:pt>
                <c:pt idx="12">
                  <c:v>27</c:v>
                </c:pt>
              </c:numCache>
            </c:numRef>
          </c:val>
          <c:smooth val="0"/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茎数!$M$48:$M$63</c:f>
              <c:numCache>
                <c:formatCode>General</c:formatCode>
                <c:ptCount val="16"/>
                <c:pt idx="0">
                  <c:v>5</c:v>
                </c:pt>
                <c:pt idx="1">
                  <c:v>9</c:v>
                </c:pt>
                <c:pt idx="2">
                  <c:v>17</c:v>
                </c:pt>
                <c:pt idx="3">
                  <c:v>26</c:v>
                </c:pt>
                <c:pt idx="4">
                  <c:v>36</c:v>
                </c:pt>
                <c:pt idx="5">
                  <c:v>41</c:v>
                </c:pt>
                <c:pt idx="6">
                  <c:v>40</c:v>
                </c:pt>
                <c:pt idx="7">
                  <c:v>36</c:v>
                </c:pt>
                <c:pt idx="8">
                  <c:v>36</c:v>
                </c:pt>
                <c:pt idx="9">
                  <c:v>32</c:v>
                </c:pt>
                <c:pt idx="10">
                  <c:v>33</c:v>
                </c:pt>
                <c:pt idx="11">
                  <c:v>33</c:v>
                </c:pt>
                <c:pt idx="12">
                  <c:v>33</c:v>
                </c:pt>
              </c:numCache>
            </c:numRef>
          </c:val>
          <c:smooth val="0"/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茎数!$N$48:$N$63</c:f>
              <c:numCache>
                <c:formatCode>General</c:formatCode>
                <c:ptCount val="16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17</c:v>
                </c:pt>
                <c:pt idx="6">
                  <c:v>20</c:v>
                </c:pt>
                <c:pt idx="7">
                  <c:v>21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</c:numCache>
            </c:numRef>
          </c:val>
          <c:smooth val="0"/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茎数!$O$48:$O$63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7</c:v>
                </c:pt>
                <c:pt idx="3">
                  <c:v>13</c:v>
                </c:pt>
                <c:pt idx="4">
                  <c:v>19</c:v>
                </c:pt>
                <c:pt idx="5">
                  <c:v>24</c:v>
                </c:pt>
                <c:pt idx="6">
                  <c:v>29</c:v>
                </c:pt>
                <c:pt idx="7">
                  <c:v>29</c:v>
                </c:pt>
                <c:pt idx="8">
                  <c:v>30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</c:numCache>
            </c:numRef>
          </c:val>
          <c:smooth val="0"/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茎数!$B$48:$B$63</c:f>
              <c:numCache>
                <c:formatCode>m"月"d"日"</c:formatCode>
                <c:ptCount val="16"/>
                <c:pt idx="0">
                  <c:v>42145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茎数!$P$48:$P$63</c:f>
              <c:numCache>
                <c:formatCode>General</c:formatCode>
                <c:ptCount val="16"/>
                <c:pt idx="0">
                  <c:v>3</c:v>
                </c:pt>
                <c:pt idx="1">
                  <c:v>6</c:v>
                </c:pt>
                <c:pt idx="2">
                  <c:v>11</c:v>
                </c:pt>
                <c:pt idx="3">
                  <c:v>19</c:v>
                </c:pt>
                <c:pt idx="4">
                  <c:v>28</c:v>
                </c:pt>
                <c:pt idx="5">
                  <c:v>35</c:v>
                </c:pt>
                <c:pt idx="6">
                  <c:v>40</c:v>
                </c:pt>
                <c:pt idx="7">
                  <c:v>36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31</c:v>
                </c:pt>
                <c:pt idx="12">
                  <c:v>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46912"/>
        <c:axId val="613550440"/>
      </c:lineChart>
      <c:dateAx>
        <c:axId val="613546912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50440"/>
        <c:crosses val="autoZero"/>
        <c:auto val="1"/>
        <c:lblOffset val="100"/>
        <c:baseTimeUnit val="days"/>
      </c:dateAx>
      <c:valAx>
        <c:axId val="61355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4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茎数／ヒノヒカリ（墓）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茎数!$B$69:$B$84</c:f>
              <c:numCache>
                <c:formatCode>m"月"d"日"</c:formatCode>
                <c:ptCount val="16"/>
                <c:pt idx="0">
                  <c:v>42147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茎数!$C$69:$C$84</c:f>
              <c:numCache>
                <c:formatCode>General</c:formatCode>
                <c:ptCount val="16"/>
                <c:pt idx="0">
                  <c:v>4</c:v>
                </c:pt>
                <c:pt idx="1">
                  <c:v>7</c:v>
                </c:pt>
                <c:pt idx="2">
                  <c:v>16</c:v>
                </c:pt>
                <c:pt idx="3">
                  <c:v>23</c:v>
                </c:pt>
                <c:pt idx="4">
                  <c:v>32</c:v>
                </c:pt>
                <c:pt idx="5">
                  <c:v>36</c:v>
                </c:pt>
                <c:pt idx="6">
                  <c:v>34</c:v>
                </c:pt>
                <c:pt idx="7">
                  <c:v>34</c:v>
                </c:pt>
                <c:pt idx="8">
                  <c:v>33</c:v>
                </c:pt>
                <c:pt idx="9">
                  <c:v>33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茎数!$B$69:$B$84</c:f>
              <c:numCache>
                <c:formatCode>m"月"d"日"</c:formatCode>
                <c:ptCount val="16"/>
                <c:pt idx="0">
                  <c:v>42147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茎数!$D$69:$D$84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5</c:v>
                </c:pt>
                <c:pt idx="5">
                  <c:v>8</c:v>
                </c:pt>
                <c:pt idx="6">
                  <c:v>11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11</c:v>
                </c:pt>
                <c:pt idx="12">
                  <c:v>11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茎数!$B$69:$B$84</c:f>
              <c:numCache>
                <c:formatCode>m"月"d"日"</c:formatCode>
                <c:ptCount val="16"/>
                <c:pt idx="0">
                  <c:v>42147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茎数!$E$69:$E$84</c:f>
              <c:numCache>
                <c:formatCode>General</c:formatCode>
                <c:ptCount val="16"/>
                <c:pt idx="0">
                  <c:v>9</c:v>
                </c:pt>
                <c:pt idx="1">
                  <c:v>9</c:v>
                </c:pt>
                <c:pt idx="2">
                  <c:v>18</c:v>
                </c:pt>
                <c:pt idx="3">
                  <c:v>30</c:v>
                </c:pt>
                <c:pt idx="4">
                  <c:v>35</c:v>
                </c:pt>
                <c:pt idx="5">
                  <c:v>42</c:v>
                </c:pt>
                <c:pt idx="6">
                  <c:v>44</c:v>
                </c:pt>
                <c:pt idx="7">
                  <c:v>41</c:v>
                </c:pt>
                <c:pt idx="8">
                  <c:v>41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38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茎数!$B$69:$B$84</c:f>
              <c:numCache>
                <c:formatCode>m"月"d"日"</c:formatCode>
                <c:ptCount val="16"/>
                <c:pt idx="0">
                  <c:v>42147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茎数!$F$69:$F$84</c:f>
              <c:numCache>
                <c:formatCode>General</c:formatCode>
                <c:ptCount val="16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8</c:v>
                </c:pt>
                <c:pt idx="4">
                  <c:v>11</c:v>
                </c:pt>
                <c:pt idx="5">
                  <c:v>14</c:v>
                </c:pt>
                <c:pt idx="6">
                  <c:v>17</c:v>
                </c:pt>
                <c:pt idx="7">
                  <c:v>18</c:v>
                </c:pt>
                <c:pt idx="8">
                  <c:v>17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茎数!$B$69:$B$84</c:f>
              <c:numCache>
                <c:formatCode>m"月"d"日"</c:formatCode>
                <c:ptCount val="16"/>
                <c:pt idx="0">
                  <c:v>42147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茎数!$G$69:$G$84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13</c:v>
                </c:pt>
                <c:pt idx="7">
                  <c:v>13</c:v>
                </c:pt>
                <c:pt idx="8">
                  <c:v>14</c:v>
                </c:pt>
                <c:pt idx="9">
                  <c:v>14</c:v>
                </c:pt>
                <c:pt idx="10">
                  <c:v>14</c:v>
                </c:pt>
                <c:pt idx="11">
                  <c:v>14</c:v>
                </c:pt>
                <c:pt idx="12">
                  <c:v>14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茎数!$B$69:$B$84</c:f>
              <c:numCache>
                <c:formatCode>m"月"d"日"</c:formatCode>
                <c:ptCount val="16"/>
                <c:pt idx="0">
                  <c:v>42147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茎数!$H$69:$H$84</c:f>
              <c:numCache>
                <c:formatCode>General</c:formatCode>
                <c:ptCount val="16"/>
                <c:pt idx="0">
                  <c:v>3</c:v>
                </c:pt>
                <c:pt idx="1">
                  <c:v>6</c:v>
                </c:pt>
                <c:pt idx="2">
                  <c:v>9</c:v>
                </c:pt>
                <c:pt idx="3">
                  <c:v>16</c:v>
                </c:pt>
                <c:pt idx="4">
                  <c:v>18</c:v>
                </c:pt>
                <c:pt idx="5">
                  <c:v>24</c:v>
                </c:pt>
                <c:pt idx="6">
                  <c:v>26</c:v>
                </c:pt>
                <c:pt idx="7">
                  <c:v>26</c:v>
                </c:pt>
                <c:pt idx="8">
                  <c:v>26</c:v>
                </c:pt>
                <c:pt idx="9">
                  <c:v>27</c:v>
                </c:pt>
                <c:pt idx="10">
                  <c:v>26</c:v>
                </c:pt>
                <c:pt idx="11">
                  <c:v>25</c:v>
                </c:pt>
                <c:pt idx="12">
                  <c:v>26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茎数!$B$69:$B$84</c:f>
              <c:numCache>
                <c:formatCode>m"月"d"日"</c:formatCode>
                <c:ptCount val="16"/>
                <c:pt idx="0">
                  <c:v>42147</c:v>
                </c:pt>
                <c:pt idx="1">
                  <c:v>42163</c:v>
                </c:pt>
                <c:pt idx="2">
                  <c:v>42169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茎数!$I$69:$I$84</c:f>
              <c:numCache>
                <c:formatCode>General</c:formatCode>
                <c:ptCount val="16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18</c:v>
                </c:pt>
                <c:pt idx="4">
                  <c:v>26</c:v>
                </c:pt>
                <c:pt idx="5">
                  <c:v>31</c:v>
                </c:pt>
                <c:pt idx="6">
                  <c:v>33</c:v>
                </c:pt>
                <c:pt idx="7">
                  <c:v>31</c:v>
                </c:pt>
                <c:pt idx="8">
                  <c:v>31</c:v>
                </c:pt>
                <c:pt idx="9">
                  <c:v>30</c:v>
                </c:pt>
                <c:pt idx="10">
                  <c:v>28</c:v>
                </c:pt>
                <c:pt idx="11">
                  <c:v>28</c:v>
                </c:pt>
                <c:pt idx="12">
                  <c:v>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65336"/>
        <c:axId val="613566512"/>
      </c:lineChart>
      <c:dateAx>
        <c:axId val="61356533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6512"/>
        <c:crosses val="autoZero"/>
        <c:auto val="1"/>
        <c:lblOffset val="100"/>
        <c:baseTimeUnit val="days"/>
      </c:dateAx>
      <c:valAx>
        <c:axId val="61356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5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茎数／雄町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茎数!$C$90:$C$110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4</c:v>
                </c:pt>
                <c:pt idx="5">
                  <c:v>6</c:v>
                </c:pt>
                <c:pt idx="6">
                  <c:v>8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茎数!$D$90:$D$110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19</c:v>
                </c:pt>
                <c:pt idx="7">
                  <c:v>22</c:v>
                </c:pt>
                <c:pt idx="8">
                  <c:v>23</c:v>
                </c:pt>
                <c:pt idx="9">
                  <c:v>22</c:v>
                </c:pt>
                <c:pt idx="10">
                  <c:v>22</c:v>
                </c:pt>
                <c:pt idx="11">
                  <c:v>22</c:v>
                </c:pt>
                <c:pt idx="12">
                  <c:v>22</c:v>
                </c:pt>
                <c:pt idx="13">
                  <c:v>20</c:v>
                </c:pt>
                <c:pt idx="14">
                  <c:v>22</c:v>
                </c:pt>
                <c:pt idx="15">
                  <c:v>22</c:v>
                </c:pt>
                <c:pt idx="16">
                  <c:v>18</c:v>
                </c:pt>
                <c:pt idx="17">
                  <c:v>19</c:v>
                </c:pt>
                <c:pt idx="18">
                  <c:v>18</c:v>
                </c:pt>
                <c:pt idx="19">
                  <c:v>18</c:v>
                </c:pt>
                <c:pt idx="20">
                  <c:v>17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茎数!$E$90:$E$110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11</c:v>
                </c:pt>
                <c:pt idx="7">
                  <c:v>12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14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</c:numCache>
            </c:numRef>
          </c:val>
          <c:smooth val="0"/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茎数!$F$90:$F$110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7</c:v>
                </c:pt>
                <c:pt idx="5">
                  <c:v>9</c:v>
                </c:pt>
                <c:pt idx="6">
                  <c:v>14</c:v>
                </c:pt>
                <c:pt idx="7">
                  <c:v>16</c:v>
                </c:pt>
                <c:pt idx="8">
                  <c:v>17</c:v>
                </c:pt>
                <c:pt idx="9">
                  <c:v>17</c:v>
                </c:pt>
                <c:pt idx="10">
                  <c:v>18</c:v>
                </c:pt>
                <c:pt idx="11">
                  <c:v>17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15</c:v>
                </c:pt>
                <c:pt idx="19">
                  <c:v>14</c:v>
                </c:pt>
                <c:pt idx="20">
                  <c:v>14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茎数!$G$90:$G$110</c:f>
              <c:numCache>
                <c:formatCode>General</c:formatCode>
                <c:ptCount val="21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9</c:v>
                </c:pt>
                <c:pt idx="5">
                  <c:v>12</c:v>
                </c:pt>
                <c:pt idx="6">
                  <c:v>17</c:v>
                </c:pt>
                <c:pt idx="7">
                  <c:v>22</c:v>
                </c:pt>
                <c:pt idx="8">
                  <c:v>21</c:v>
                </c:pt>
                <c:pt idx="9">
                  <c:v>21</c:v>
                </c:pt>
                <c:pt idx="10">
                  <c:v>20</c:v>
                </c:pt>
                <c:pt idx="11">
                  <c:v>21</c:v>
                </c:pt>
                <c:pt idx="12">
                  <c:v>20</c:v>
                </c:pt>
                <c:pt idx="13">
                  <c:v>19</c:v>
                </c:pt>
                <c:pt idx="14">
                  <c:v>20</c:v>
                </c:pt>
                <c:pt idx="15">
                  <c:v>19</c:v>
                </c:pt>
                <c:pt idx="16">
                  <c:v>19</c:v>
                </c:pt>
                <c:pt idx="17">
                  <c:v>15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</c:numCache>
            </c:numRef>
          </c:val>
          <c:smooth val="0"/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茎数!$H$90:$H$110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15</c:v>
                </c:pt>
                <c:pt idx="7">
                  <c:v>18</c:v>
                </c:pt>
                <c:pt idx="8">
                  <c:v>18</c:v>
                </c:pt>
                <c:pt idx="9">
                  <c:v>16</c:v>
                </c:pt>
                <c:pt idx="10">
                  <c:v>16</c:v>
                </c:pt>
                <c:pt idx="11">
                  <c:v>15</c:v>
                </c:pt>
                <c:pt idx="12">
                  <c:v>15</c:v>
                </c:pt>
                <c:pt idx="13">
                  <c:v>14</c:v>
                </c:pt>
                <c:pt idx="14">
                  <c:v>14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</c:numCache>
            </c:numRef>
          </c:val>
          <c:smooth val="0"/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茎数!$I$90:$I$110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17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15</c:v>
                </c:pt>
                <c:pt idx="19">
                  <c:v>14</c:v>
                </c:pt>
                <c:pt idx="20">
                  <c:v>15</c:v>
                </c:pt>
              </c:numCache>
            </c:numRef>
          </c:val>
          <c:smooth val="0"/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茎数!$J$90:$J$110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10</c:v>
                </c:pt>
                <c:pt idx="6">
                  <c:v>14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17</c:v>
                </c:pt>
                <c:pt idx="13">
                  <c:v>17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12</c:v>
                </c:pt>
                <c:pt idx="18">
                  <c:v>12</c:v>
                </c:pt>
                <c:pt idx="19">
                  <c:v>10</c:v>
                </c:pt>
                <c:pt idx="20">
                  <c:v>11</c:v>
                </c:pt>
              </c:numCache>
            </c:numRef>
          </c:val>
          <c:smooth val="0"/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茎数!$K$90:$K$110</c:f>
              <c:numCache>
                <c:formatCode>General</c:formatCode>
                <c:ptCount val="21"/>
                <c:pt idx="0">
                  <c:v>5</c:v>
                </c:pt>
                <c:pt idx="1">
                  <c:v>5</c:v>
                </c:pt>
                <c:pt idx="2">
                  <c:v>7</c:v>
                </c:pt>
                <c:pt idx="3">
                  <c:v>16</c:v>
                </c:pt>
                <c:pt idx="4">
                  <c:v>18</c:v>
                </c:pt>
                <c:pt idx="5">
                  <c:v>24</c:v>
                </c:pt>
                <c:pt idx="6">
                  <c:v>31</c:v>
                </c:pt>
                <c:pt idx="7">
                  <c:v>35</c:v>
                </c:pt>
                <c:pt idx="8">
                  <c:v>35</c:v>
                </c:pt>
                <c:pt idx="9">
                  <c:v>34</c:v>
                </c:pt>
                <c:pt idx="10">
                  <c:v>34</c:v>
                </c:pt>
                <c:pt idx="11">
                  <c:v>31</c:v>
                </c:pt>
                <c:pt idx="12">
                  <c:v>27</c:v>
                </c:pt>
                <c:pt idx="13">
                  <c:v>24</c:v>
                </c:pt>
                <c:pt idx="14">
                  <c:v>22</c:v>
                </c:pt>
                <c:pt idx="15">
                  <c:v>22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</c:numCache>
            </c:numRef>
          </c:val>
          <c:smooth val="0"/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茎数!$L$90:$L$110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22</c:v>
                </c:pt>
                <c:pt idx="7">
                  <c:v>23</c:v>
                </c:pt>
                <c:pt idx="8">
                  <c:v>23</c:v>
                </c:pt>
                <c:pt idx="9">
                  <c:v>20</c:v>
                </c:pt>
                <c:pt idx="10">
                  <c:v>21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</c:numCache>
            </c:numRef>
          </c:val>
          <c:smooth val="0"/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茎数!$M$90:$M$110</c:f>
              <c:numCache>
                <c:formatCode>General</c:formatCode>
                <c:ptCount val="21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18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16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</c:numCache>
            </c:numRef>
          </c:val>
          <c:smooth val="0"/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茎数!$N$90:$N$110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12</c:v>
                </c:pt>
                <c:pt idx="4">
                  <c:v>12</c:v>
                </c:pt>
                <c:pt idx="5">
                  <c:v>16</c:v>
                </c:pt>
                <c:pt idx="6">
                  <c:v>21</c:v>
                </c:pt>
                <c:pt idx="7">
                  <c:v>26</c:v>
                </c:pt>
                <c:pt idx="8">
                  <c:v>26</c:v>
                </c:pt>
                <c:pt idx="9">
                  <c:v>25</c:v>
                </c:pt>
                <c:pt idx="10">
                  <c:v>25</c:v>
                </c:pt>
                <c:pt idx="11">
                  <c:v>22</c:v>
                </c:pt>
                <c:pt idx="12">
                  <c:v>21</c:v>
                </c:pt>
                <c:pt idx="13">
                  <c:v>21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19</c:v>
                </c:pt>
                <c:pt idx="19">
                  <c:v>18</c:v>
                </c:pt>
                <c:pt idx="20">
                  <c:v>18</c:v>
                </c:pt>
              </c:numCache>
            </c:numRef>
          </c:val>
          <c:smooth val="0"/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茎数!$O$90:$O$110</c:f>
              <c:numCache>
                <c:formatCode>General</c:formatCode>
                <c:ptCount val="21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8</c:v>
                </c:pt>
                <c:pt idx="5">
                  <c:v>11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14</c:v>
                </c:pt>
                <c:pt idx="14">
                  <c:v>14</c:v>
                </c:pt>
                <c:pt idx="15">
                  <c:v>14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</c:numCache>
            </c:numRef>
          </c:val>
          <c:smooth val="0"/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茎数!$B$90:$B$110</c:f>
              <c:numCache>
                <c:formatCode>m"月"d"日"</c:formatCode>
                <c:ptCount val="21"/>
                <c:pt idx="0">
                  <c:v>42159</c:v>
                </c:pt>
                <c:pt idx="1">
                  <c:v>42167</c:v>
                </c:pt>
                <c:pt idx="2">
                  <c:v>42174</c:v>
                </c:pt>
                <c:pt idx="3">
                  <c:v>42180</c:v>
                </c:pt>
                <c:pt idx="4">
                  <c:v>42182</c:v>
                </c:pt>
                <c:pt idx="5">
                  <c:v>42187</c:v>
                </c:pt>
                <c:pt idx="6">
                  <c:v>42193</c:v>
                </c:pt>
                <c:pt idx="7">
                  <c:v>42197</c:v>
                </c:pt>
                <c:pt idx="8">
                  <c:v>42201</c:v>
                </c:pt>
                <c:pt idx="9">
                  <c:v>42203</c:v>
                </c:pt>
                <c:pt idx="10">
                  <c:v>42206</c:v>
                </c:pt>
                <c:pt idx="11">
                  <c:v>42208</c:v>
                </c:pt>
                <c:pt idx="12">
                  <c:v>42213</c:v>
                </c:pt>
                <c:pt idx="13">
                  <c:v>42217</c:v>
                </c:pt>
                <c:pt idx="14">
                  <c:v>42219</c:v>
                </c:pt>
                <c:pt idx="15">
                  <c:v>42223</c:v>
                </c:pt>
                <c:pt idx="16">
                  <c:v>42225</c:v>
                </c:pt>
                <c:pt idx="17">
                  <c:v>42229</c:v>
                </c:pt>
                <c:pt idx="18">
                  <c:v>42234</c:v>
                </c:pt>
                <c:pt idx="19">
                  <c:v>42238</c:v>
                </c:pt>
                <c:pt idx="20">
                  <c:v>42242</c:v>
                </c:pt>
              </c:numCache>
            </c:numRef>
          </c:cat>
          <c:val>
            <c:numRef>
              <c:f>茎数!$P$90:$P$110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6</c:v>
                </c:pt>
                <c:pt idx="6">
                  <c:v>10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12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11</c:v>
                </c:pt>
                <c:pt idx="17">
                  <c:v>11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60240"/>
        <c:axId val="613559848"/>
      </c:lineChart>
      <c:dateAx>
        <c:axId val="613560240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59848"/>
        <c:crosses val="autoZero"/>
        <c:auto val="1"/>
        <c:lblOffset val="100"/>
        <c:baseTimeUnit val="days"/>
      </c:dateAx>
      <c:valAx>
        <c:axId val="613559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茎数／コシヒカリ（学校）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茎数!$B$4:$B$21</c:f>
              <c:numCache>
                <c:formatCode>m"月"d"日"</c:formatCode>
                <c:ptCount val="18"/>
                <c:pt idx="0">
                  <c:v>42125</c:v>
                </c:pt>
                <c:pt idx="1">
                  <c:v>42154</c:v>
                </c:pt>
                <c:pt idx="2">
                  <c:v>42160</c:v>
                </c:pt>
                <c:pt idx="3">
                  <c:v>42165</c:v>
                </c:pt>
                <c:pt idx="4">
                  <c:v>42167</c:v>
                </c:pt>
                <c:pt idx="5">
                  <c:v>42169</c:v>
                </c:pt>
                <c:pt idx="6">
                  <c:v>42172</c:v>
                </c:pt>
                <c:pt idx="7">
                  <c:v>42174</c:v>
                </c:pt>
                <c:pt idx="8">
                  <c:v>42177</c:v>
                </c:pt>
                <c:pt idx="9">
                  <c:v>42180</c:v>
                </c:pt>
                <c:pt idx="10">
                  <c:v>42182</c:v>
                </c:pt>
                <c:pt idx="11">
                  <c:v>42184</c:v>
                </c:pt>
                <c:pt idx="12">
                  <c:v>42187</c:v>
                </c:pt>
                <c:pt idx="13">
                  <c:v>42189</c:v>
                </c:pt>
                <c:pt idx="14">
                  <c:v>42194</c:v>
                </c:pt>
                <c:pt idx="15">
                  <c:v>42203</c:v>
                </c:pt>
                <c:pt idx="16">
                  <c:v>42219</c:v>
                </c:pt>
              </c:numCache>
            </c:numRef>
          </c:cat>
          <c:val>
            <c:numRef>
              <c:f>茎数!$Q$4:$Q$21</c:f>
              <c:numCache>
                <c:formatCode>General</c:formatCode>
                <c:ptCount val="18"/>
                <c:pt idx="0">
                  <c:v>19</c:v>
                </c:pt>
                <c:pt idx="1">
                  <c:v>69</c:v>
                </c:pt>
                <c:pt idx="2">
                  <c:v>106</c:v>
                </c:pt>
                <c:pt idx="3">
                  <c:v>143</c:v>
                </c:pt>
                <c:pt idx="4">
                  <c:v>165</c:v>
                </c:pt>
                <c:pt idx="5">
                  <c:v>181</c:v>
                </c:pt>
                <c:pt idx="6">
                  <c:v>213</c:v>
                </c:pt>
                <c:pt idx="7">
                  <c:v>231</c:v>
                </c:pt>
                <c:pt idx="8">
                  <c:v>255</c:v>
                </c:pt>
                <c:pt idx="9">
                  <c:v>271</c:v>
                </c:pt>
                <c:pt idx="10">
                  <c:v>276</c:v>
                </c:pt>
                <c:pt idx="11">
                  <c:v>279</c:v>
                </c:pt>
                <c:pt idx="12">
                  <c:v>279</c:v>
                </c:pt>
                <c:pt idx="13">
                  <c:v>271</c:v>
                </c:pt>
                <c:pt idx="14">
                  <c:v>270</c:v>
                </c:pt>
                <c:pt idx="15">
                  <c:v>237</c:v>
                </c:pt>
                <c:pt idx="16">
                  <c:v>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63376"/>
        <c:axId val="613562984"/>
      </c:lineChart>
      <c:dateAx>
        <c:axId val="613563376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2984"/>
        <c:crosses val="autoZero"/>
        <c:auto val="1"/>
        <c:lblOffset val="100"/>
        <c:baseTimeUnit val="days"/>
      </c:dateAx>
      <c:valAx>
        <c:axId val="61356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茎数／ヒノヒカリ（家）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茎数!$B$27:$B$42</c:f>
              <c:numCache>
                <c:formatCode>m"月"d"日"</c:formatCode>
                <c:ptCount val="16"/>
                <c:pt idx="0">
                  <c:v>42138</c:v>
                </c:pt>
                <c:pt idx="1">
                  <c:v>42163</c:v>
                </c:pt>
                <c:pt idx="2">
                  <c:v>42172</c:v>
                </c:pt>
                <c:pt idx="3">
                  <c:v>42177</c:v>
                </c:pt>
                <c:pt idx="4">
                  <c:v>42182</c:v>
                </c:pt>
                <c:pt idx="5">
                  <c:v>42188</c:v>
                </c:pt>
                <c:pt idx="6">
                  <c:v>42195</c:v>
                </c:pt>
                <c:pt idx="7">
                  <c:v>42201</c:v>
                </c:pt>
                <c:pt idx="8">
                  <c:v>42210</c:v>
                </c:pt>
                <c:pt idx="9">
                  <c:v>42217</c:v>
                </c:pt>
                <c:pt idx="10">
                  <c:v>42223</c:v>
                </c:pt>
                <c:pt idx="11">
                  <c:v>42231</c:v>
                </c:pt>
                <c:pt idx="12">
                  <c:v>42238</c:v>
                </c:pt>
              </c:numCache>
            </c:numRef>
          </c:cat>
          <c:val>
            <c:numRef>
              <c:f>茎数!$Q$27:$Q$42</c:f>
              <c:numCache>
                <c:formatCode>General</c:formatCode>
                <c:ptCount val="16"/>
                <c:pt idx="0">
                  <c:v>40</c:v>
                </c:pt>
                <c:pt idx="1">
                  <c:v>145</c:v>
                </c:pt>
                <c:pt idx="2">
                  <c:v>237</c:v>
                </c:pt>
                <c:pt idx="3">
                  <c:v>314</c:v>
                </c:pt>
                <c:pt idx="4">
                  <c:v>385</c:v>
                </c:pt>
                <c:pt idx="5">
                  <c:v>424</c:v>
                </c:pt>
                <c:pt idx="6">
                  <c:v>467</c:v>
                </c:pt>
                <c:pt idx="7">
                  <c:v>447</c:v>
                </c:pt>
                <c:pt idx="8">
                  <c:v>410</c:v>
                </c:pt>
                <c:pt idx="9">
                  <c:v>379</c:v>
                </c:pt>
                <c:pt idx="10">
                  <c:v>381</c:v>
                </c:pt>
                <c:pt idx="11">
                  <c:v>366</c:v>
                </c:pt>
                <c:pt idx="12">
                  <c:v>371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3561024"/>
        <c:axId val="613568864"/>
      </c:lineChart>
      <c:dateAx>
        <c:axId val="613561024"/>
        <c:scaling>
          <c:orientation val="minMax"/>
        </c:scaling>
        <c:delete val="0"/>
        <c:axPos val="b"/>
        <c:numFmt formatCode="m&quot;月&quot;d&quot;日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8864"/>
        <c:crosses val="autoZero"/>
        <c:auto val="1"/>
        <c:lblOffset val="100"/>
        <c:baseTimeUnit val="days"/>
      </c:dateAx>
      <c:valAx>
        <c:axId val="61356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56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5.xml"/><Relationship Id="rId13" Type="http://schemas.openxmlformats.org/officeDocument/2006/relationships/chart" Target="../charts/chart30.xml"/><Relationship Id="rId3" Type="http://schemas.openxmlformats.org/officeDocument/2006/relationships/chart" Target="../charts/chart20.xml"/><Relationship Id="rId7" Type="http://schemas.openxmlformats.org/officeDocument/2006/relationships/chart" Target="../charts/chart24.xml"/><Relationship Id="rId12" Type="http://schemas.openxmlformats.org/officeDocument/2006/relationships/chart" Target="../charts/chart29.xml"/><Relationship Id="rId2" Type="http://schemas.openxmlformats.org/officeDocument/2006/relationships/chart" Target="../charts/chart19.xml"/><Relationship Id="rId16" Type="http://schemas.openxmlformats.org/officeDocument/2006/relationships/chart" Target="../charts/chart33.xml"/><Relationship Id="rId1" Type="http://schemas.openxmlformats.org/officeDocument/2006/relationships/chart" Target="../charts/chart18.xml"/><Relationship Id="rId6" Type="http://schemas.openxmlformats.org/officeDocument/2006/relationships/chart" Target="../charts/chart23.xml"/><Relationship Id="rId11" Type="http://schemas.openxmlformats.org/officeDocument/2006/relationships/chart" Target="../charts/chart28.xml"/><Relationship Id="rId5" Type="http://schemas.openxmlformats.org/officeDocument/2006/relationships/chart" Target="../charts/chart22.xml"/><Relationship Id="rId15" Type="http://schemas.openxmlformats.org/officeDocument/2006/relationships/chart" Target="../charts/chart32.xml"/><Relationship Id="rId10" Type="http://schemas.openxmlformats.org/officeDocument/2006/relationships/chart" Target="../charts/chart27.xml"/><Relationship Id="rId4" Type="http://schemas.openxmlformats.org/officeDocument/2006/relationships/chart" Target="../charts/chart21.xml"/><Relationship Id="rId9" Type="http://schemas.openxmlformats.org/officeDocument/2006/relationships/chart" Target="../charts/chart26.xml"/><Relationship Id="rId14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57150</xdr:rowOff>
    </xdr:from>
    <xdr:to>
      <xdr:col>11</xdr:col>
      <xdr:colOff>47625</xdr:colOff>
      <xdr:row>14</xdr:row>
      <xdr:rowOff>142875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133350</xdr:colOff>
      <xdr:row>0</xdr:row>
      <xdr:rowOff>66675</xdr:rowOff>
    </xdr:from>
    <xdr:to>
      <xdr:col>17</xdr:col>
      <xdr:colOff>314325</xdr:colOff>
      <xdr:row>14</xdr:row>
      <xdr:rowOff>133350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228599</xdr:colOff>
      <xdr:row>1</xdr:row>
      <xdr:rowOff>152399</xdr:rowOff>
    </xdr:from>
    <xdr:to>
      <xdr:col>25</xdr:col>
      <xdr:colOff>161924</xdr:colOff>
      <xdr:row>20</xdr:row>
      <xdr:rowOff>161924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247649</xdr:colOff>
      <xdr:row>24</xdr:row>
      <xdr:rowOff>142874</xdr:rowOff>
    </xdr:from>
    <xdr:to>
      <xdr:col>25</xdr:col>
      <xdr:colOff>200024</xdr:colOff>
      <xdr:row>41</xdr:row>
      <xdr:rowOff>171449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228599</xdr:colOff>
      <xdr:row>45</xdr:row>
      <xdr:rowOff>142875</xdr:rowOff>
    </xdr:from>
    <xdr:to>
      <xdr:col>25</xdr:col>
      <xdr:colOff>238124</xdr:colOff>
      <xdr:row>63</xdr:row>
      <xdr:rowOff>9525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219074</xdr:colOff>
      <xdr:row>66</xdr:row>
      <xdr:rowOff>171449</xdr:rowOff>
    </xdr:from>
    <xdr:to>
      <xdr:col>25</xdr:col>
      <xdr:colOff>285749</xdr:colOff>
      <xdr:row>84</xdr:row>
      <xdr:rowOff>9524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238124</xdr:colOff>
      <xdr:row>87</xdr:row>
      <xdr:rowOff>152400</xdr:rowOff>
    </xdr:from>
    <xdr:to>
      <xdr:col>25</xdr:col>
      <xdr:colOff>228599</xdr:colOff>
      <xdr:row>110</xdr:row>
      <xdr:rowOff>0</xdr:rowOff>
    </xdr:to>
    <xdr:graphicFrame macro="">
      <xdr:nvGraphicFramePr>
        <xdr:cNvPr id="18" name="グラフ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266699</xdr:colOff>
      <xdr:row>1</xdr:row>
      <xdr:rowOff>133349</xdr:rowOff>
    </xdr:from>
    <xdr:to>
      <xdr:col>32</xdr:col>
      <xdr:colOff>104774</xdr:colOff>
      <xdr:row>20</xdr:row>
      <xdr:rowOff>161924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276224</xdr:colOff>
      <xdr:row>25</xdr:row>
      <xdr:rowOff>0</xdr:rowOff>
    </xdr:from>
    <xdr:to>
      <xdr:col>32</xdr:col>
      <xdr:colOff>104775</xdr:colOff>
      <xdr:row>42</xdr:row>
      <xdr:rowOff>0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</xdr:col>
      <xdr:colOff>295275</xdr:colOff>
      <xdr:row>45</xdr:row>
      <xdr:rowOff>161924</xdr:rowOff>
    </xdr:from>
    <xdr:to>
      <xdr:col>32</xdr:col>
      <xdr:colOff>123825</xdr:colOff>
      <xdr:row>62</xdr:row>
      <xdr:rowOff>171449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25</xdr:col>
      <xdr:colOff>323849</xdr:colOff>
      <xdr:row>67</xdr:row>
      <xdr:rowOff>0</xdr:rowOff>
    </xdr:from>
    <xdr:to>
      <xdr:col>32</xdr:col>
      <xdr:colOff>161924</xdr:colOff>
      <xdr:row>84</xdr:row>
      <xdr:rowOff>0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314325</xdr:colOff>
      <xdr:row>87</xdr:row>
      <xdr:rowOff>161925</xdr:rowOff>
    </xdr:from>
    <xdr:to>
      <xdr:col>32</xdr:col>
      <xdr:colOff>200025</xdr:colOff>
      <xdr:row>109</xdr:row>
      <xdr:rowOff>161925</xdr:rowOff>
    </xdr:to>
    <xdr:graphicFrame macro="">
      <xdr:nvGraphicFramePr>
        <xdr:cNvPr id="23" name="グラフ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1</xdr:row>
      <xdr:rowOff>0</xdr:rowOff>
    </xdr:from>
    <xdr:to>
      <xdr:col>25</xdr:col>
      <xdr:colOff>9525</xdr:colOff>
      <xdr:row>17</xdr:row>
      <xdr:rowOff>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219075</xdr:colOff>
      <xdr:row>17</xdr:row>
      <xdr:rowOff>152400</xdr:rowOff>
    </xdr:from>
    <xdr:to>
      <xdr:col>24</xdr:col>
      <xdr:colOff>676275</xdr:colOff>
      <xdr:row>33</xdr:row>
      <xdr:rowOff>152400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228600</xdr:colOff>
      <xdr:row>36</xdr:row>
      <xdr:rowOff>0</xdr:rowOff>
    </xdr:from>
    <xdr:to>
      <xdr:col>25</xdr:col>
      <xdr:colOff>0</xdr:colOff>
      <xdr:row>52</xdr:row>
      <xdr:rowOff>0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228600</xdr:colOff>
      <xdr:row>53</xdr:row>
      <xdr:rowOff>161925</xdr:rowOff>
    </xdr:from>
    <xdr:to>
      <xdr:col>25</xdr:col>
      <xdr:colOff>0</xdr:colOff>
      <xdr:row>69</xdr:row>
      <xdr:rowOff>161925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219075</xdr:colOff>
      <xdr:row>71</xdr:row>
      <xdr:rowOff>161925</xdr:rowOff>
    </xdr:from>
    <xdr:to>
      <xdr:col>24</xdr:col>
      <xdr:colOff>676275</xdr:colOff>
      <xdr:row>87</xdr:row>
      <xdr:rowOff>161925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228599</xdr:colOff>
      <xdr:row>1</xdr:row>
      <xdr:rowOff>152399</xdr:rowOff>
    </xdr:from>
    <xdr:to>
      <xdr:col>17</xdr:col>
      <xdr:colOff>161924</xdr:colOff>
      <xdr:row>20</xdr:row>
      <xdr:rowOff>161924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228599</xdr:colOff>
      <xdr:row>62</xdr:row>
      <xdr:rowOff>142875</xdr:rowOff>
    </xdr:from>
    <xdr:to>
      <xdr:col>17</xdr:col>
      <xdr:colOff>238124</xdr:colOff>
      <xdr:row>80</xdr:row>
      <xdr:rowOff>9525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219074</xdr:colOff>
      <xdr:row>103</xdr:row>
      <xdr:rowOff>171449</xdr:rowOff>
    </xdr:from>
    <xdr:to>
      <xdr:col>17</xdr:col>
      <xdr:colOff>285749</xdr:colOff>
      <xdr:row>121</xdr:row>
      <xdr:rowOff>9524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238124</xdr:colOff>
      <xdr:row>124</xdr:row>
      <xdr:rowOff>152400</xdr:rowOff>
    </xdr:from>
    <xdr:to>
      <xdr:col>17</xdr:col>
      <xdr:colOff>228599</xdr:colOff>
      <xdr:row>145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295275</xdr:colOff>
      <xdr:row>62</xdr:row>
      <xdr:rowOff>161924</xdr:rowOff>
    </xdr:from>
    <xdr:to>
      <xdr:col>24</xdr:col>
      <xdr:colOff>123825</xdr:colOff>
      <xdr:row>79</xdr:row>
      <xdr:rowOff>171449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323849</xdr:colOff>
      <xdr:row>104</xdr:row>
      <xdr:rowOff>0</xdr:rowOff>
    </xdr:from>
    <xdr:to>
      <xdr:col>24</xdr:col>
      <xdr:colOff>161924</xdr:colOff>
      <xdr:row>121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314325</xdr:colOff>
      <xdr:row>124</xdr:row>
      <xdr:rowOff>161925</xdr:rowOff>
    </xdr:from>
    <xdr:to>
      <xdr:col>24</xdr:col>
      <xdr:colOff>200025</xdr:colOff>
      <xdr:row>144</xdr:row>
      <xdr:rowOff>161925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295274</xdr:colOff>
      <xdr:row>1</xdr:row>
      <xdr:rowOff>161924</xdr:rowOff>
    </xdr:from>
    <xdr:to>
      <xdr:col>24</xdr:col>
      <xdr:colOff>476249</xdr:colOff>
      <xdr:row>20</xdr:row>
      <xdr:rowOff>171449</xdr:rowOff>
    </xdr:to>
    <xdr:graphicFrame macro="">
      <xdr:nvGraphicFramePr>
        <xdr:cNvPr id="1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238124</xdr:colOff>
      <xdr:row>148</xdr:row>
      <xdr:rowOff>152400</xdr:rowOff>
    </xdr:from>
    <xdr:to>
      <xdr:col>17</xdr:col>
      <xdr:colOff>228599</xdr:colOff>
      <xdr:row>169</xdr:row>
      <xdr:rowOff>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314325</xdr:colOff>
      <xdr:row>148</xdr:row>
      <xdr:rowOff>161925</xdr:rowOff>
    </xdr:from>
    <xdr:to>
      <xdr:col>24</xdr:col>
      <xdr:colOff>200025</xdr:colOff>
      <xdr:row>168</xdr:row>
      <xdr:rowOff>161925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247649</xdr:colOff>
      <xdr:row>23</xdr:row>
      <xdr:rowOff>142874</xdr:rowOff>
    </xdr:from>
    <xdr:to>
      <xdr:col>17</xdr:col>
      <xdr:colOff>200024</xdr:colOff>
      <xdr:row>40</xdr:row>
      <xdr:rowOff>171449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276224</xdr:colOff>
      <xdr:row>24</xdr:row>
      <xdr:rowOff>0</xdr:rowOff>
    </xdr:from>
    <xdr:to>
      <xdr:col>24</xdr:col>
      <xdr:colOff>104775</xdr:colOff>
      <xdr:row>41</xdr:row>
      <xdr:rowOff>0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247649</xdr:colOff>
      <xdr:row>42</xdr:row>
      <xdr:rowOff>142874</xdr:rowOff>
    </xdr:from>
    <xdr:to>
      <xdr:col>17</xdr:col>
      <xdr:colOff>200024</xdr:colOff>
      <xdr:row>59</xdr:row>
      <xdr:rowOff>171449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276224</xdr:colOff>
      <xdr:row>43</xdr:row>
      <xdr:rowOff>0</xdr:rowOff>
    </xdr:from>
    <xdr:to>
      <xdr:col>24</xdr:col>
      <xdr:colOff>104775</xdr:colOff>
      <xdr:row>60</xdr:row>
      <xdr:rowOff>0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228599</xdr:colOff>
      <xdr:row>82</xdr:row>
      <xdr:rowOff>142875</xdr:rowOff>
    </xdr:from>
    <xdr:to>
      <xdr:col>17</xdr:col>
      <xdr:colOff>238124</xdr:colOff>
      <xdr:row>100</xdr:row>
      <xdr:rowOff>9525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17</xdr:col>
      <xdr:colOff>295275</xdr:colOff>
      <xdr:row>82</xdr:row>
      <xdr:rowOff>161924</xdr:rowOff>
    </xdr:from>
    <xdr:to>
      <xdr:col>24</xdr:col>
      <xdr:colOff>123825</xdr:colOff>
      <xdr:row>99</xdr:row>
      <xdr:rowOff>171449</xdr:rowOff>
    </xdr:to>
    <xdr:graphicFrame macro="">
      <xdr:nvGraphicFramePr>
        <xdr:cNvPr id="20" name="グラフ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133350</xdr:colOff>
      <xdr:row>106</xdr:row>
      <xdr:rowOff>161925</xdr:rowOff>
    </xdr:from>
    <xdr:to>
      <xdr:col>23</xdr:col>
      <xdr:colOff>133350</xdr:colOff>
      <xdr:row>119</xdr:row>
      <xdr:rowOff>47625</xdr:rowOff>
    </xdr:to>
    <xdr:cxnSp macro="">
      <xdr:nvCxnSpPr>
        <xdr:cNvPr id="21" name="直線コネクタ 20"/>
        <xdr:cNvCxnSpPr/>
      </xdr:nvCxnSpPr>
      <xdr:spPr>
        <a:xfrm flipV="1">
          <a:off x="13792200" y="18335625"/>
          <a:ext cx="0" cy="21145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247650</xdr:colOff>
      <xdr:row>45</xdr:row>
      <xdr:rowOff>161925</xdr:rowOff>
    </xdr:from>
    <xdr:to>
      <xdr:col>22</xdr:col>
      <xdr:colOff>247650</xdr:colOff>
      <xdr:row>58</xdr:row>
      <xdr:rowOff>47625</xdr:rowOff>
    </xdr:to>
    <xdr:cxnSp macro="">
      <xdr:nvCxnSpPr>
        <xdr:cNvPr id="22" name="直線コネクタ 21"/>
        <xdr:cNvCxnSpPr/>
      </xdr:nvCxnSpPr>
      <xdr:spPr>
        <a:xfrm flipV="1">
          <a:off x="13220700" y="7877175"/>
          <a:ext cx="0" cy="21145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361950</xdr:colOff>
      <xdr:row>26</xdr:row>
      <xdr:rowOff>142875</xdr:rowOff>
    </xdr:from>
    <xdr:to>
      <xdr:col>22</xdr:col>
      <xdr:colOff>361950</xdr:colOff>
      <xdr:row>39</xdr:row>
      <xdr:rowOff>28575</xdr:rowOff>
    </xdr:to>
    <xdr:cxnSp macro="">
      <xdr:nvCxnSpPr>
        <xdr:cNvPr id="23" name="直線コネクタ 22"/>
        <xdr:cNvCxnSpPr/>
      </xdr:nvCxnSpPr>
      <xdr:spPr>
        <a:xfrm flipV="1">
          <a:off x="13335000" y="4600575"/>
          <a:ext cx="0" cy="21145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47625</xdr:colOff>
      <xdr:row>5</xdr:row>
      <xdr:rowOff>66675</xdr:rowOff>
    </xdr:from>
    <xdr:to>
      <xdr:col>22</xdr:col>
      <xdr:colOff>47625</xdr:colOff>
      <xdr:row>17</xdr:row>
      <xdr:rowOff>123825</xdr:rowOff>
    </xdr:to>
    <xdr:cxnSp macro="">
      <xdr:nvCxnSpPr>
        <xdr:cNvPr id="24" name="直線コネクタ 23"/>
        <xdr:cNvCxnSpPr/>
      </xdr:nvCxnSpPr>
      <xdr:spPr>
        <a:xfrm flipV="1">
          <a:off x="13020675" y="923925"/>
          <a:ext cx="0" cy="21145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428625</xdr:colOff>
      <xdr:row>129</xdr:row>
      <xdr:rowOff>47625</xdr:rowOff>
    </xdr:from>
    <xdr:to>
      <xdr:col>24</xdr:col>
      <xdr:colOff>428625</xdr:colOff>
      <xdr:row>141</xdr:row>
      <xdr:rowOff>104775</xdr:rowOff>
    </xdr:to>
    <xdr:cxnSp macro="">
      <xdr:nvCxnSpPr>
        <xdr:cNvPr id="25" name="直線コネクタ 24"/>
        <xdr:cNvCxnSpPr/>
      </xdr:nvCxnSpPr>
      <xdr:spPr>
        <a:xfrm flipV="1">
          <a:off x="14773275" y="22164675"/>
          <a:ext cx="0" cy="21145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154</xdr:row>
      <xdr:rowOff>142875</xdr:rowOff>
    </xdr:from>
    <xdr:to>
      <xdr:col>24</xdr:col>
      <xdr:colOff>9525</xdr:colOff>
      <xdr:row>167</xdr:row>
      <xdr:rowOff>28575</xdr:rowOff>
    </xdr:to>
    <xdr:cxnSp macro="">
      <xdr:nvCxnSpPr>
        <xdr:cNvPr id="26" name="直線コネクタ 25"/>
        <xdr:cNvCxnSpPr/>
      </xdr:nvCxnSpPr>
      <xdr:spPr>
        <a:xfrm flipV="1">
          <a:off x="14354175" y="26546175"/>
          <a:ext cx="0" cy="21145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647700</xdr:colOff>
      <xdr:row>85</xdr:row>
      <xdr:rowOff>161925</xdr:rowOff>
    </xdr:from>
    <xdr:to>
      <xdr:col>22</xdr:col>
      <xdr:colOff>647700</xdr:colOff>
      <xdr:row>98</xdr:row>
      <xdr:rowOff>47625</xdr:rowOff>
    </xdr:to>
    <xdr:cxnSp macro="">
      <xdr:nvCxnSpPr>
        <xdr:cNvPr id="27" name="直線コネクタ 26"/>
        <xdr:cNvCxnSpPr/>
      </xdr:nvCxnSpPr>
      <xdr:spPr>
        <a:xfrm flipV="1">
          <a:off x="13620750" y="14735175"/>
          <a:ext cx="0" cy="21145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628650</xdr:colOff>
      <xdr:row>65</xdr:row>
      <xdr:rowOff>161925</xdr:rowOff>
    </xdr:from>
    <xdr:to>
      <xdr:col>22</xdr:col>
      <xdr:colOff>628650</xdr:colOff>
      <xdr:row>78</xdr:row>
      <xdr:rowOff>47625</xdr:rowOff>
    </xdr:to>
    <xdr:cxnSp macro="">
      <xdr:nvCxnSpPr>
        <xdr:cNvPr id="28" name="直線コネクタ 27"/>
        <xdr:cNvCxnSpPr/>
      </xdr:nvCxnSpPr>
      <xdr:spPr>
        <a:xfrm flipV="1">
          <a:off x="13601700" y="11306175"/>
          <a:ext cx="0" cy="21145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619125</xdr:colOff>
      <xdr:row>46</xdr:row>
      <xdr:rowOff>161925</xdr:rowOff>
    </xdr:from>
    <xdr:to>
      <xdr:col>22</xdr:col>
      <xdr:colOff>581025</xdr:colOff>
      <xdr:row>48</xdr:row>
      <xdr:rowOff>76200</xdr:rowOff>
    </xdr:to>
    <xdr:sp macro="" textlink="">
      <xdr:nvSpPr>
        <xdr:cNvPr id="29" name="テキスト ボックス 28"/>
        <xdr:cNvSpPr txBox="1"/>
      </xdr:nvSpPr>
      <xdr:spPr>
        <a:xfrm>
          <a:off x="12906375" y="8048625"/>
          <a:ext cx="647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出穂期</a:t>
          </a:r>
        </a:p>
      </xdr:txBody>
    </xdr:sp>
    <xdr:clientData/>
  </xdr:twoCellAnchor>
  <xdr:twoCellAnchor>
    <xdr:from>
      <xdr:col>22</xdr:col>
      <xdr:colOff>47625</xdr:colOff>
      <xdr:row>27</xdr:row>
      <xdr:rowOff>152400</xdr:rowOff>
    </xdr:from>
    <xdr:to>
      <xdr:col>23</xdr:col>
      <xdr:colOff>9525</xdr:colOff>
      <xdr:row>29</xdr:row>
      <xdr:rowOff>66675</xdr:rowOff>
    </xdr:to>
    <xdr:sp macro="" textlink="">
      <xdr:nvSpPr>
        <xdr:cNvPr id="30" name="テキスト ボックス 29"/>
        <xdr:cNvSpPr txBox="1"/>
      </xdr:nvSpPr>
      <xdr:spPr>
        <a:xfrm>
          <a:off x="13020675" y="4781550"/>
          <a:ext cx="647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出穂期</a:t>
          </a:r>
        </a:p>
      </xdr:txBody>
    </xdr:sp>
    <xdr:clientData/>
  </xdr:twoCellAnchor>
  <xdr:twoCellAnchor>
    <xdr:from>
      <xdr:col>21</xdr:col>
      <xdr:colOff>428625</xdr:colOff>
      <xdr:row>5</xdr:row>
      <xdr:rowOff>152400</xdr:rowOff>
    </xdr:from>
    <xdr:to>
      <xdr:col>22</xdr:col>
      <xdr:colOff>390525</xdr:colOff>
      <xdr:row>7</xdr:row>
      <xdr:rowOff>66675</xdr:rowOff>
    </xdr:to>
    <xdr:sp macro="" textlink="">
      <xdr:nvSpPr>
        <xdr:cNvPr id="31" name="テキスト ボックス 30"/>
        <xdr:cNvSpPr txBox="1"/>
      </xdr:nvSpPr>
      <xdr:spPr>
        <a:xfrm>
          <a:off x="12715875" y="1009650"/>
          <a:ext cx="647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出穂期</a:t>
          </a:r>
        </a:p>
      </xdr:txBody>
    </xdr:sp>
    <xdr:clientData/>
  </xdr:twoCellAnchor>
  <xdr:twoCellAnchor>
    <xdr:from>
      <xdr:col>22</xdr:col>
      <xdr:colOff>314325</xdr:colOff>
      <xdr:row>66</xdr:row>
      <xdr:rowOff>152400</xdr:rowOff>
    </xdr:from>
    <xdr:to>
      <xdr:col>23</xdr:col>
      <xdr:colOff>276225</xdr:colOff>
      <xdr:row>68</xdr:row>
      <xdr:rowOff>66675</xdr:rowOff>
    </xdr:to>
    <xdr:sp macro="" textlink="">
      <xdr:nvSpPr>
        <xdr:cNvPr id="32" name="テキスト ボックス 31"/>
        <xdr:cNvSpPr txBox="1"/>
      </xdr:nvSpPr>
      <xdr:spPr>
        <a:xfrm>
          <a:off x="13287375" y="11468100"/>
          <a:ext cx="647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出穂期</a:t>
          </a:r>
        </a:p>
      </xdr:txBody>
    </xdr:sp>
    <xdr:clientData/>
  </xdr:twoCellAnchor>
  <xdr:twoCellAnchor>
    <xdr:from>
      <xdr:col>22</xdr:col>
      <xdr:colOff>352425</xdr:colOff>
      <xdr:row>86</xdr:row>
      <xdr:rowOff>133350</xdr:rowOff>
    </xdr:from>
    <xdr:to>
      <xdr:col>23</xdr:col>
      <xdr:colOff>314325</xdr:colOff>
      <xdr:row>88</xdr:row>
      <xdr:rowOff>47625</xdr:rowOff>
    </xdr:to>
    <xdr:sp macro="" textlink="">
      <xdr:nvSpPr>
        <xdr:cNvPr id="33" name="テキスト ボックス 32"/>
        <xdr:cNvSpPr txBox="1"/>
      </xdr:nvSpPr>
      <xdr:spPr>
        <a:xfrm>
          <a:off x="13325475" y="14878050"/>
          <a:ext cx="647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出穂期</a:t>
          </a:r>
        </a:p>
      </xdr:txBody>
    </xdr:sp>
    <xdr:clientData/>
  </xdr:twoCellAnchor>
  <xdr:twoCellAnchor>
    <xdr:from>
      <xdr:col>22</xdr:col>
      <xdr:colOff>504825</xdr:colOff>
      <xdr:row>107</xdr:row>
      <xdr:rowOff>142875</xdr:rowOff>
    </xdr:from>
    <xdr:to>
      <xdr:col>23</xdr:col>
      <xdr:colOff>466725</xdr:colOff>
      <xdr:row>109</xdr:row>
      <xdr:rowOff>57150</xdr:rowOff>
    </xdr:to>
    <xdr:sp macro="" textlink="">
      <xdr:nvSpPr>
        <xdr:cNvPr id="34" name="テキスト ボックス 33"/>
        <xdr:cNvSpPr txBox="1"/>
      </xdr:nvSpPr>
      <xdr:spPr>
        <a:xfrm>
          <a:off x="13477875" y="18488025"/>
          <a:ext cx="647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出穂期</a:t>
          </a:r>
        </a:p>
      </xdr:txBody>
    </xdr:sp>
    <xdr:clientData/>
  </xdr:twoCellAnchor>
  <xdr:twoCellAnchor>
    <xdr:from>
      <xdr:col>25</xdr:col>
      <xdr:colOff>0</xdr:colOff>
      <xdr:row>132</xdr:row>
      <xdr:rowOff>0</xdr:rowOff>
    </xdr:from>
    <xdr:to>
      <xdr:col>25</xdr:col>
      <xdr:colOff>647700</xdr:colOff>
      <xdr:row>133</xdr:row>
      <xdr:rowOff>85725</xdr:rowOff>
    </xdr:to>
    <xdr:sp macro="" textlink="">
      <xdr:nvSpPr>
        <xdr:cNvPr id="35" name="テキスト ボックス 34"/>
        <xdr:cNvSpPr txBox="1"/>
      </xdr:nvSpPr>
      <xdr:spPr>
        <a:xfrm>
          <a:off x="15030450" y="22631400"/>
          <a:ext cx="647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出穂期</a:t>
          </a:r>
        </a:p>
      </xdr:txBody>
    </xdr:sp>
    <xdr:clientData/>
  </xdr:twoCellAnchor>
  <xdr:twoCellAnchor>
    <xdr:from>
      <xdr:col>25</xdr:col>
      <xdr:colOff>0</xdr:colOff>
      <xdr:row>155</xdr:row>
      <xdr:rowOff>0</xdr:rowOff>
    </xdr:from>
    <xdr:to>
      <xdr:col>25</xdr:col>
      <xdr:colOff>647700</xdr:colOff>
      <xdr:row>156</xdr:row>
      <xdr:rowOff>85725</xdr:rowOff>
    </xdr:to>
    <xdr:sp macro="" textlink="">
      <xdr:nvSpPr>
        <xdr:cNvPr id="36" name="テキスト ボックス 35"/>
        <xdr:cNvSpPr txBox="1"/>
      </xdr:nvSpPr>
      <xdr:spPr>
        <a:xfrm>
          <a:off x="15030450" y="26574750"/>
          <a:ext cx="647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出穂期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6"/>
  <sheetViews>
    <sheetView workbookViewId="0">
      <selection activeCell="A22" sqref="A22"/>
    </sheetView>
  </sheetViews>
  <sheetFormatPr defaultRowHeight="13.5" x14ac:dyDescent="0.15"/>
  <cols>
    <col min="2" max="3" width="9" style="1" bestFit="1" customWidth="1"/>
    <col min="4" max="4" width="11" style="2" bestFit="1" customWidth="1"/>
  </cols>
  <sheetData>
    <row r="1" spans="2:4" x14ac:dyDescent="0.15">
      <c r="B1" s="64" t="s">
        <v>0</v>
      </c>
      <c r="C1" s="64"/>
    </row>
    <row r="2" spans="2:4" x14ac:dyDescent="0.15">
      <c r="B2" s="1" t="s">
        <v>1</v>
      </c>
      <c r="C2" s="1" t="s">
        <v>2</v>
      </c>
      <c r="D2" s="2" t="s">
        <v>3</v>
      </c>
    </row>
    <row r="3" spans="2:4" x14ac:dyDescent="0.15">
      <c r="B3" s="1">
        <v>2</v>
      </c>
      <c r="D3" s="2">
        <f>C3/B3</f>
        <v>0</v>
      </c>
    </row>
    <row r="4" spans="2:4" x14ac:dyDescent="0.15">
      <c r="B4" s="1">
        <v>4</v>
      </c>
      <c r="D4" s="2">
        <f t="shared" ref="D4:D16" si="0">C4/B4</f>
        <v>0</v>
      </c>
    </row>
    <row r="5" spans="2:4" x14ac:dyDescent="0.15">
      <c r="B5" s="1">
        <v>2</v>
      </c>
      <c r="D5" s="2">
        <f t="shared" si="0"/>
        <v>0</v>
      </c>
    </row>
    <row r="6" spans="2:4" x14ac:dyDescent="0.15">
      <c r="B6" s="1">
        <v>5</v>
      </c>
      <c r="D6" s="2">
        <f t="shared" si="0"/>
        <v>0</v>
      </c>
    </row>
    <row r="7" spans="2:4" x14ac:dyDescent="0.15">
      <c r="B7" s="1">
        <v>2</v>
      </c>
      <c r="D7" s="2">
        <f t="shared" si="0"/>
        <v>0</v>
      </c>
    </row>
    <row r="8" spans="2:4" x14ac:dyDescent="0.15">
      <c r="B8" s="1">
        <v>3</v>
      </c>
      <c r="D8" s="2">
        <f t="shared" si="0"/>
        <v>0</v>
      </c>
    </row>
    <row r="9" spans="2:4" x14ac:dyDescent="0.15">
      <c r="B9" s="1">
        <v>1</v>
      </c>
      <c r="D9" s="2">
        <f t="shared" si="0"/>
        <v>0</v>
      </c>
    </row>
    <row r="10" spans="2:4" x14ac:dyDescent="0.15">
      <c r="B10" s="1">
        <v>5</v>
      </c>
      <c r="D10" s="2">
        <f t="shared" si="0"/>
        <v>0</v>
      </c>
    </row>
    <row r="11" spans="2:4" x14ac:dyDescent="0.15">
      <c r="B11" s="1">
        <v>3</v>
      </c>
      <c r="D11" s="2">
        <f t="shared" si="0"/>
        <v>0</v>
      </c>
    </row>
    <row r="12" spans="2:4" x14ac:dyDescent="0.15">
      <c r="B12" s="1">
        <v>3</v>
      </c>
      <c r="D12" s="2">
        <f t="shared" si="0"/>
        <v>0</v>
      </c>
    </row>
    <row r="13" spans="2:4" x14ac:dyDescent="0.15">
      <c r="B13" s="1">
        <v>2</v>
      </c>
      <c r="D13" s="2">
        <f t="shared" si="0"/>
        <v>0</v>
      </c>
    </row>
    <row r="14" spans="2:4" x14ac:dyDescent="0.15">
      <c r="B14" s="1">
        <v>2</v>
      </c>
      <c r="D14" s="2">
        <f t="shared" si="0"/>
        <v>0</v>
      </c>
    </row>
    <row r="15" spans="2:4" x14ac:dyDescent="0.15">
      <c r="B15" s="1">
        <v>1</v>
      </c>
      <c r="D15" s="2">
        <f t="shared" si="0"/>
        <v>0</v>
      </c>
    </row>
    <row r="16" spans="2:4" x14ac:dyDescent="0.15">
      <c r="B16" s="1">
        <v>4</v>
      </c>
      <c r="D16" s="2">
        <f t="shared" si="0"/>
        <v>0</v>
      </c>
    </row>
  </sheetData>
  <mergeCells count="1">
    <mergeCell ref="B1:C1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11"/>
  <sheetViews>
    <sheetView topLeftCell="U27" zoomScaleNormal="100" workbookViewId="0">
      <selection activeCell="AH36" sqref="AH36"/>
    </sheetView>
  </sheetViews>
  <sheetFormatPr defaultRowHeight="13.5" x14ac:dyDescent="0.15"/>
  <cols>
    <col min="1" max="1" width="4.75" customWidth="1"/>
    <col min="3" max="16" width="3.5" bestFit="1" customWidth="1"/>
    <col min="18" max="18" width="9" style="6"/>
  </cols>
  <sheetData>
    <row r="2" spans="2:18" x14ac:dyDescent="0.15">
      <c r="B2" s="69" t="s">
        <v>13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2:18" x14ac:dyDescent="0.15">
      <c r="B3" s="18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11" t="s">
        <v>6</v>
      </c>
      <c r="R3" s="32" t="s">
        <v>7</v>
      </c>
    </row>
    <row r="4" spans="2:18" ht="13.5" customHeight="1" x14ac:dyDescent="0.15">
      <c r="B4" s="29">
        <v>42125</v>
      </c>
      <c r="C4" s="16">
        <v>1</v>
      </c>
      <c r="D4" s="17">
        <v>4</v>
      </c>
      <c r="E4" s="17">
        <v>2</v>
      </c>
      <c r="F4" s="17">
        <v>5</v>
      </c>
      <c r="G4" s="17">
        <v>3</v>
      </c>
      <c r="H4" s="17">
        <v>3</v>
      </c>
      <c r="I4" s="17">
        <v>1</v>
      </c>
      <c r="J4" s="17"/>
      <c r="K4" s="17"/>
      <c r="L4" s="17"/>
      <c r="M4" s="17"/>
      <c r="N4" s="17"/>
      <c r="O4" s="17"/>
      <c r="P4" s="22"/>
      <c r="Q4" s="36">
        <f>SUM(C4:P4)</f>
        <v>19</v>
      </c>
      <c r="R4" s="33">
        <f>AVERAGE(C4:P4)</f>
        <v>2.7142857142857144</v>
      </c>
    </row>
    <row r="5" spans="2:18" x14ac:dyDescent="0.15">
      <c r="B5" s="30">
        <v>42154</v>
      </c>
      <c r="C5" s="14">
        <v>4</v>
      </c>
      <c r="D5" s="12">
        <v>13</v>
      </c>
      <c r="E5" s="12">
        <v>9</v>
      </c>
      <c r="F5" s="12">
        <v>15</v>
      </c>
      <c r="G5" s="12">
        <v>11</v>
      </c>
      <c r="H5" s="12">
        <v>14</v>
      </c>
      <c r="I5" s="12">
        <v>3</v>
      </c>
      <c r="J5" s="12"/>
      <c r="K5" s="12"/>
      <c r="L5" s="12"/>
      <c r="M5" s="12"/>
      <c r="N5" s="12"/>
      <c r="O5" s="12"/>
      <c r="P5" s="23"/>
      <c r="Q5" s="37">
        <f>SUM(C5:P5)</f>
        <v>69</v>
      </c>
      <c r="R5" s="34">
        <f t="shared" ref="R5:R18" si="0">AVERAGE(C5:P5)</f>
        <v>9.8571428571428577</v>
      </c>
    </row>
    <row r="6" spans="2:18" x14ac:dyDescent="0.15">
      <c r="B6" s="30">
        <v>42160</v>
      </c>
      <c r="C6" s="14">
        <v>7</v>
      </c>
      <c r="D6" s="12">
        <v>17</v>
      </c>
      <c r="E6" s="12">
        <v>17</v>
      </c>
      <c r="F6" s="12">
        <v>22</v>
      </c>
      <c r="G6" s="12">
        <v>15</v>
      </c>
      <c r="H6" s="12">
        <v>23</v>
      </c>
      <c r="I6" s="12">
        <v>5</v>
      </c>
      <c r="J6" s="12"/>
      <c r="K6" s="12"/>
      <c r="L6" s="12"/>
      <c r="M6" s="12"/>
      <c r="N6" s="12"/>
      <c r="O6" s="12"/>
      <c r="P6" s="23"/>
      <c r="Q6" s="37">
        <f t="shared" ref="Q6:Q18" si="1">SUM(C6:P6)</f>
        <v>106</v>
      </c>
      <c r="R6" s="34">
        <f t="shared" si="0"/>
        <v>15.142857142857142</v>
      </c>
    </row>
    <row r="7" spans="2:18" x14ac:dyDescent="0.15">
      <c r="B7" s="30">
        <v>42165</v>
      </c>
      <c r="C7" s="14">
        <v>10</v>
      </c>
      <c r="D7" s="12">
        <v>23</v>
      </c>
      <c r="E7" s="12">
        <v>19</v>
      </c>
      <c r="F7" s="12">
        <v>29</v>
      </c>
      <c r="G7" s="12">
        <v>19</v>
      </c>
      <c r="H7" s="12">
        <v>34</v>
      </c>
      <c r="I7" s="12">
        <v>9</v>
      </c>
      <c r="J7" s="12"/>
      <c r="K7" s="12"/>
      <c r="L7" s="12"/>
      <c r="M7" s="12"/>
      <c r="N7" s="12"/>
      <c r="O7" s="12"/>
      <c r="P7" s="23"/>
      <c r="Q7" s="37">
        <f t="shared" si="1"/>
        <v>143</v>
      </c>
      <c r="R7" s="34">
        <f t="shared" si="0"/>
        <v>20.428571428571427</v>
      </c>
    </row>
    <row r="8" spans="2:18" x14ac:dyDescent="0.15">
      <c r="B8" s="30">
        <v>42167</v>
      </c>
      <c r="C8" s="14">
        <v>11</v>
      </c>
      <c r="D8" s="12">
        <v>25</v>
      </c>
      <c r="E8" s="12">
        <v>24</v>
      </c>
      <c r="F8" s="12">
        <v>36</v>
      </c>
      <c r="G8" s="12">
        <v>22</v>
      </c>
      <c r="H8" s="12">
        <v>38</v>
      </c>
      <c r="I8" s="12">
        <v>9</v>
      </c>
      <c r="J8" s="12"/>
      <c r="K8" s="12"/>
      <c r="L8" s="12"/>
      <c r="M8" s="12"/>
      <c r="N8" s="12"/>
      <c r="O8" s="12"/>
      <c r="P8" s="23"/>
      <c r="Q8" s="37">
        <f t="shared" si="1"/>
        <v>165</v>
      </c>
      <c r="R8" s="34">
        <f t="shared" si="0"/>
        <v>23.571428571428573</v>
      </c>
    </row>
    <row r="9" spans="2:18" x14ac:dyDescent="0.15">
      <c r="B9" s="30">
        <v>42169</v>
      </c>
      <c r="C9" s="14">
        <v>12</v>
      </c>
      <c r="D9" s="12">
        <v>29</v>
      </c>
      <c r="E9" s="12">
        <v>27</v>
      </c>
      <c r="F9" s="12">
        <v>38</v>
      </c>
      <c r="G9" s="12">
        <v>27</v>
      </c>
      <c r="H9" s="12">
        <v>39</v>
      </c>
      <c r="I9" s="12">
        <v>9</v>
      </c>
      <c r="J9" s="12"/>
      <c r="K9" s="12"/>
      <c r="L9" s="12"/>
      <c r="M9" s="12"/>
      <c r="N9" s="12"/>
      <c r="O9" s="12"/>
      <c r="P9" s="23"/>
      <c r="Q9" s="37">
        <f t="shared" si="1"/>
        <v>181</v>
      </c>
      <c r="R9" s="34">
        <f t="shared" si="0"/>
        <v>25.857142857142858</v>
      </c>
    </row>
    <row r="10" spans="2:18" x14ac:dyDescent="0.15">
      <c r="B10" s="30">
        <v>42172</v>
      </c>
      <c r="C10" s="14">
        <v>13</v>
      </c>
      <c r="D10" s="12">
        <v>36</v>
      </c>
      <c r="E10" s="12">
        <v>31</v>
      </c>
      <c r="F10" s="12">
        <v>46</v>
      </c>
      <c r="G10" s="12">
        <v>28</v>
      </c>
      <c r="H10" s="12">
        <v>44</v>
      </c>
      <c r="I10" s="12">
        <v>15</v>
      </c>
      <c r="J10" s="12"/>
      <c r="K10" s="12"/>
      <c r="L10" s="12"/>
      <c r="M10" s="12"/>
      <c r="N10" s="12"/>
      <c r="O10" s="12"/>
      <c r="P10" s="23"/>
      <c r="Q10" s="37">
        <f t="shared" si="1"/>
        <v>213</v>
      </c>
      <c r="R10" s="34">
        <f t="shared" si="0"/>
        <v>30.428571428571427</v>
      </c>
    </row>
    <row r="11" spans="2:18" x14ac:dyDescent="0.15">
      <c r="B11" s="30">
        <v>42174</v>
      </c>
      <c r="C11" s="14">
        <v>18</v>
      </c>
      <c r="D11" s="12">
        <v>36</v>
      </c>
      <c r="E11" s="12">
        <v>35</v>
      </c>
      <c r="F11" s="12">
        <v>47</v>
      </c>
      <c r="G11" s="12">
        <v>31</v>
      </c>
      <c r="H11" s="12">
        <v>48</v>
      </c>
      <c r="I11" s="12">
        <v>16</v>
      </c>
      <c r="J11" s="12"/>
      <c r="K11" s="12"/>
      <c r="L11" s="12"/>
      <c r="M11" s="12"/>
      <c r="N11" s="12"/>
      <c r="O11" s="12"/>
      <c r="P11" s="23"/>
      <c r="Q11" s="37">
        <f t="shared" si="1"/>
        <v>231</v>
      </c>
      <c r="R11" s="34">
        <f t="shared" si="0"/>
        <v>33</v>
      </c>
    </row>
    <row r="12" spans="2:18" x14ac:dyDescent="0.15">
      <c r="B12" s="30">
        <v>42177</v>
      </c>
      <c r="C12" s="14">
        <v>21</v>
      </c>
      <c r="D12" s="12">
        <v>41</v>
      </c>
      <c r="E12" s="12">
        <v>38</v>
      </c>
      <c r="F12" s="12">
        <v>53</v>
      </c>
      <c r="G12" s="12">
        <v>33</v>
      </c>
      <c r="H12" s="12">
        <v>51</v>
      </c>
      <c r="I12" s="12">
        <v>18</v>
      </c>
      <c r="J12" s="12"/>
      <c r="K12" s="12"/>
      <c r="L12" s="12"/>
      <c r="M12" s="12"/>
      <c r="N12" s="12"/>
      <c r="O12" s="12"/>
      <c r="P12" s="23"/>
      <c r="Q12" s="37">
        <f t="shared" si="1"/>
        <v>255</v>
      </c>
      <c r="R12" s="34">
        <f t="shared" si="0"/>
        <v>36.428571428571431</v>
      </c>
    </row>
    <row r="13" spans="2:18" x14ac:dyDescent="0.15">
      <c r="B13" s="30">
        <v>42180</v>
      </c>
      <c r="C13" s="14">
        <v>24</v>
      </c>
      <c r="D13" s="12">
        <v>44</v>
      </c>
      <c r="E13" s="12">
        <v>40</v>
      </c>
      <c r="F13" s="12">
        <v>51</v>
      </c>
      <c r="G13" s="12">
        <v>36</v>
      </c>
      <c r="H13" s="12">
        <v>56</v>
      </c>
      <c r="I13" s="12">
        <v>20</v>
      </c>
      <c r="J13" s="12"/>
      <c r="K13" s="12"/>
      <c r="L13" s="12"/>
      <c r="M13" s="12"/>
      <c r="N13" s="12"/>
      <c r="O13" s="12"/>
      <c r="P13" s="23"/>
      <c r="Q13" s="37">
        <f t="shared" si="1"/>
        <v>271</v>
      </c>
      <c r="R13" s="34">
        <f t="shared" si="0"/>
        <v>38.714285714285715</v>
      </c>
    </row>
    <row r="14" spans="2:18" x14ac:dyDescent="0.15">
      <c r="B14" s="30">
        <v>42182</v>
      </c>
      <c r="C14" s="14">
        <v>25</v>
      </c>
      <c r="D14" s="12">
        <v>45</v>
      </c>
      <c r="E14" s="12">
        <v>39</v>
      </c>
      <c r="F14" s="12">
        <v>53</v>
      </c>
      <c r="G14" s="12">
        <v>36</v>
      </c>
      <c r="H14" s="12">
        <v>53</v>
      </c>
      <c r="I14" s="12">
        <v>25</v>
      </c>
      <c r="J14" s="12"/>
      <c r="K14" s="12"/>
      <c r="L14" s="12"/>
      <c r="M14" s="12"/>
      <c r="N14" s="12"/>
      <c r="O14" s="12"/>
      <c r="P14" s="23"/>
      <c r="Q14" s="37">
        <f t="shared" si="1"/>
        <v>276</v>
      </c>
      <c r="R14" s="34">
        <f t="shared" si="0"/>
        <v>39.428571428571431</v>
      </c>
    </row>
    <row r="15" spans="2:18" x14ac:dyDescent="0.15">
      <c r="B15" s="30">
        <v>42184</v>
      </c>
      <c r="C15" s="14">
        <v>26</v>
      </c>
      <c r="D15" s="12">
        <v>45</v>
      </c>
      <c r="E15" s="12">
        <v>39</v>
      </c>
      <c r="F15" s="12">
        <v>54</v>
      </c>
      <c r="G15" s="12">
        <v>36</v>
      </c>
      <c r="H15" s="12">
        <v>53</v>
      </c>
      <c r="I15" s="12">
        <v>26</v>
      </c>
      <c r="J15" s="12"/>
      <c r="K15" s="12"/>
      <c r="L15" s="12"/>
      <c r="M15" s="12"/>
      <c r="N15" s="12"/>
      <c r="O15" s="12"/>
      <c r="P15" s="23"/>
      <c r="Q15" s="37">
        <f t="shared" si="1"/>
        <v>279</v>
      </c>
      <c r="R15" s="34">
        <f t="shared" si="0"/>
        <v>39.857142857142854</v>
      </c>
    </row>
    <row r="16" spans="2:18" x14ac:dyDescent="0.15">
      <c r="B16" s="30">
        <v>42187</v>
      </c>
      <c r="C16" s="14">
        <v>25</v>
      </c>
      <c r="D16" s="12">
        <v>43</v>
      </c>
      <c r="E16" s="12">
        <v>40</v>
      </c>
      <c r="F16" s="12">
        <v>54</v>
      </c>
      <c r="G16" s="12">
        <v>36</v>
      </c>
      <c r="H16" s="12">
        <v>54</v>
      </c>
      <c r="I16" s="12">
        <v>27</v>
      </c>
      <c r="J16" s="12"/>
      <c r="K16" s="12"/>
      <c r="L16" s="12"/>
      <c r="M16" s="12"/>
      <c r="N16" s="12"/>
      <c r="O16" s="12"/>
      <c r="P16" s="23"/>
      <c r="Q16" s="37">
        <f t="shared" si="1"/>
        <v>279</v>
      </c>
      <c r="R16" s="34">
        <f t="shared" si="0"/>
        <v>39.857142857142854</v>
      </c>
    </row>
    <row r="17" spans="2:18" x14ac:dyDescent="0.15">
      <c r="B17" s="30">
        <v>42189</v>
      </c>
      <c r="C17" s="14">
        <v>26</v>
      </c>
      <c r="D17" s="12">
        <v>43</v>
      </c>
      <c r="E17" s="12">
        <v>40</v>
      </c>
      <c r="F17" s="12">
        <v>51</v>
      </c>
      <c r="G17" s="12">
        <v>33</v>
      </c>
      <c r="H17" s="12">
        <v>53</v>
      </c>
      <c r="I17" s="12">
        <v>25</v>
      </c>
      <c r="J17" s="12"/>
      <c r="K17" s="12"/>
      <c r="L17" s="12"/>
      <c r="M17" s="12"/>
      <c r="N17" s="12"/>
      <c r="O17" s="12"/>
      <c r="P17" s="23"/>
      <c r="Q17" s="37">
        <f t="shared" si="1"/>
        <v>271</v>
      </c>
      <c r="R17" s="34">
        <f t="shared" si="0"/>
        <v>38.714285714285715</v>
      </c>
    </row>
    <row r="18" spans="2:18" x14ac:dyDescent="0.15">
      <c r="B18" s="30">
        <v>42194</v>
      </c>
      <c r="C18" s="14">
        <v>24</v>
      </c>
      <c r="D18" s="12">
        <v>40</v>
      </c>
      <c r="E18" s="12">
        <v>40</v>
      </c>
      <c r="F18" s="12">
        <v>51</v>
      </c>
      <c r="G18" s="12">
        <v>37</v>
      </c>
      <c r="H18" s="12">
        <v>53</v>
      </c>
      <c r="I18" s="12">
        <v>25</v>
      </c>
      <c r="J18" s="12"/>
      <c r="K18" s="12"/>
      <c r="L18" s="12"/>
      <c r="M18" s="12"/>
      <c r="N18" s="12"/>
      <c r="O18" s="12"/>
      <c r="P18" s="23"/>
      <c r="Q18" s="37">
        <f t="shared" si="1"/>
        <v>270</v>
      </c>
      <c r="R18" s="34">
        <f t="shared" si="0"/>
        <v>38.571428571428569</v>
      </c>
    </row>
    <row r="19" spans="2:18" x14ac:dyDescent="0.15">
      <c r="B19" s="41">
        <v>42203</v>
      </c>
      <c r="C19" s="42">
        <v>23</v>
      </c>
      <c r="D19" s="43">
        <v>33</v>
      </c>
      <c r="E19" s="43">
        <v>33</v>
      </c>
      <c r="F19" s="43">
        <v>47</v>
      </c>
      <c r="G19" s="43">
        <v>34</v>
      </c>
      <c r="H19" s="43">
        <v>46</v>
      </c>
      <c r="I19" s="43">
        <v>21</v>
      </c>
      <c r="J19" s="43"/>
      <c r="K19" s="43"/>
      <c r="L19" s="43"/>
      <c r="M19" s="43"/>
      <c r="N19" s="43"/>
      <c r="O19" s="43"/>
      <c r="P19" s="44"/>
      <c r="Q19" s="45">
        <f t="shared" ref="Q19:Q20" si="2">SUM(C19:P19)</f>
        <v>237</v>
      </c>
      <c r="R19" s="46">
        <f t="shared" ref="R19:R20" si="3">AVERAGE(C19:P19)</f>
        <v>33.857142857142854</v>
      </c>
    </row>
    <row r="20" spans="2:18" x14ac:dyDescent="0.15">
      <c r="B20" s="41">
        <v>42219</v>
      </c>
      <c r="C20" s="42">
        <v>23</v>
      </c>
      <c r="D20" s="43">
        <v>32</v>
      </c>
      <c r="E20" s="43">
        <v>28</v>
      </c>
      <c r="F20" s="43">
        <v>41</v>
      </c>
      <c r="G20" s="43">
        <v>29</v>
      </c>
      <c r="H20" s="43">
        <v>44</v>
      </c>
      <c r="I20" s="43">
        <v>19</v>
      </c>
      <c r="J20" s="43"/>
      <c r="K20" s="43"/>
      <c r="L20" s="43"/>
      <c r="M20" s="43"/>
      <c r="N20" s="43"/>
      <c r="O20" s="43"/>
      <c r="P20" s="44"/>
      <c r="Q20" s="45">
        <f t="shared" si="2"/>
        <v>216</v>
      </c>
      <c r="R20" s="46">
        <f t="shared" si="3"/>
        <v>30.857142857142858</v>
      </c>
    </row>
    <row r="21" spans="2:18" x14ac:dyDescent="0.15">
      <c r="B21" s="31"/>
      <c r="C21" s="15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24"/>
      <c r="Q21" s="38"/>
      <c r="R21" s="35"/>
    </row>
    <row r="22" spans="2:18" x14ac:dyDescent="0.15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65" t="s">
        <v>18</v>
      </c>
      <c r="N22" s="66"/>
      <c r="O22" s="66"/>
      <c r="P22" s="66"/>
      <c r="Q22" s="67">
        <f>Q20/Q15*100</f>
        <v>77.41935483870968</v>
      </c>
      <c r="R22" s="68"/>
    </row>
    <row r="23" spans="2:18" x14ac:dyDescent="0.15">
      <c r="B23" s="3"/>
    </row>
    <row r="25" spans="2:18" x14ac:dyDescent="0.15">
      <c r="B25" s="69" t="s">
        <v>14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2:18" ht="13.5" customHeight="1" x14ac:dyDescent="0.15">
      <c r="B26" s="18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1"/>
      <c r="Q26" s="11" t="s">
        <v>6</v>
      </c>
      <c r="R26" s="32" t="s">
        <v>4</v>
      </c>
    </row>
    <row r="27" spans="2:18" x14ac:dyDescent="0.15">
      <c r="B27" s="29">
        <v>42138</v>
      </c>
      <c r="C27" s="16">
        <v>1</v>
      </c>
      <c r="D27" s="17">
        <v>3</v>
      </c>
      <c r="E27" s="17">
        <v>5</v>
      </c>
      <c r="F27" s="17">
        <v>5</v>
      </c>
      <c r="G27" s="17">
        <v>1</v>
      </c>
      <c r="H27" s="17">
        <v>3</v>
      </c>
      <c r="I27" s="17">
        <v>4</v>
      </c>
      <c r="J27" s="17">
        <v>4</v>
      </c>
      <c r="K27" s="17">
        <v>2</v>
      </c>
      <c r="L27" s="17">
        <v>4</v>
      </c>
      <c r="M27" s="17">
        <v>2</v>
      </c>
      <c r="N27" s="17">
        <v>1</v>
      </c>
      <c r="O27" s="17">
        <v>2</v>
      </c>
      <c r="P27" s="22">
        <v>3</v>
      </c>
      <c r="Q27" s="36">
        <f>SUM(C27:P27)</f>
        <v>40</v>
      </c>
      <c r="R27" s="33">
        <f>AVERAGE(C27:P27)</f>
        <v>2.8571428571428572</v>
      </c>
    </row>
    <row r="28" spans="2:18" x14ac:dyDescent="0.15">
      <c r="B28" s="30">
        <v>42163</v>
      </c>
      <c r="C28" s="14">
        <v>3</v>
      </c>
      <c r="D28" s="12">
        <v>12</v>
      </c>
      <c r="E28" s="12">
        <v>14</v>
      </c>
      <c r="F28" s="12">
        <v>15</v>
      </c>
      <c r="G28" s="12">
        <v>4</v>
      </c>
      <c r="H28" s="12">
        <v>10</v>
      </c>
      <c r="I28" s="12">
        <v>12</v>
      </c>
      <c r="J28" s="12">
        <v>18</v>
      </c>
      <c r="K28" s="12">
        <v>8</v>
      </c>
      <c r="L28" s="12">
        <v>17</v>
      </c>
      <c r="M28" s="12">
        <v>7</v>
      </c>
      <c r="N28" s="12">
        <v>5</v>
      </c>
      <c r="O28" s="12">
        <v>9</v>
      </c>
      <c r="P28" s="23">
        <v>11</v>
      </c>
      <c r="Q28" s="37">
        <f>SUM(C28:P28)</f>
        <v>145</v>
      </c>
      <c r="R28" s="34">
        <f t="shared" ref="R28:R42" si="4">AVERAGE(C28:P28)</f>
        <v>10.357142857142858</v>
      </c>
    </row>
    <row r="29" spans="2:18" x14ac:dyDescent="0.15">
      <c r="B29" s="30">
        <v>42172</v>
      </c>
      <c r="C29" s="14">
        <v>4</v>
      </c>
      <c r="D29" s="12">
        <v>16</v>
      </c>
      <c r="E29" s="12">
        <v>21</v>
      </c>
      <c r="F29" s="12">
        <v>22</v>
      </c>
      <c r="G29" s="12">
        <v>9</v>
      </c>
      <c r="H29" s="12">
        <v>15</v>
      </c>
      <c r="I29" s="12">
        <v>21</v>
      </c>
      <c r="J29" s="12">
        <v>23</v>
      </c>
      <c r="K29" s="12">
        <v>15</v>
      </c>
      <c r="L29" s="12">
        <v>28</v>
      </c>
      <c r="M29" s="12">
        <v>14</v>
      </c>
      <c r="N29" s="12">
        <v>11</v>
      </c>
      <c r="O29" s="12">
        <v>15</v>
      </c>
      <c r="P29" s="23">
        <v>23</v>
      </c>
      <c r="Q29" s="37">
        <f t="shared" ref="Q29:Q42" si="5">SUM(C29:P29)</f>
        <v>237</v>
      </c>
      <c r="R29" s="34">
        <f t="shared" si="4"/>
        <v>16.928571428571427</v>
      </c>
    </row>
    <row r="30" spans="2:18" x14ac:dyDescent="0.15">
      <c r="B30" s="30">
        <v>42177</v>
      </c>
      <c r="C30" s="14">
        <v>7</v>
      </c>
      <c r="D30" s="12">
        <v>23</v>
      </c>
      <c r="E30" s="12">
        <v>24</v>
      </c>
      <c r="F30" s="12">
        <v>28</v>
      </c>
      <c r="G30" s="12">
        <v>12</v>
      </c>
      <c r="H30" s="12">
        <v>21</v>
      </c>
      <c r="I30" s="12">
        <v>26</v>
      </c>
      <c r="J30" s="12">
        <v>28</v>
      </c>
      <c r="K30" s="12">
        <v>18</v>
      </c>
      <c r="L30" s="12">
        <v>41</v>
      </c>
      <c r="M30" s="12">
        <v>18</v>
      </c>
      <c r="N30" s="12">
        <v>17</v>
      </c>
      <c r="O30" s="12">
        <v>23</v>
      </c>
      <c r="P30" s="23">
        <v>28</v>
      </c>
      <c r="Q30" s="37">
        <f t="shared" si="5"/>
        <v>314</v>
      </c>
      <c r="R30" s="34">
        <f t="shared" si="4"/>
        <v>22.428571428571427</v>
      </c>
    </row>
    <row r="31" spans="2:18" x14ac:dyDescent="0.15">
      <c r="B31" s="30">
        <v>42182</v>
      </c>
      <c r="C31" s="14">
        <v>10</v>
      </c>
      <c r="D31" s="12">
        <v>24</v>
      </c>
      <c r="E31" s="12">
        <v>30</v>
      </c>
      <c r="F31" s="12">
        <v>31</v>
      </c>
      <c r="G31" s="12">
        <v>16</v>
      </c>
      <c r="H31" s="12">
        <v>25</v>
      </c>
      <c r="I31" s="12">
        <v>32</v>
      </c>
      <c r="J31" s="12">
        <v>38</v>
      </c>
      <c r="K31" s="12">
        <v>24</v>
      </c>
      <c r="L31" s="12">
        <v>44</v>
      </c>
      <c r="M31" s="12">
        <v>24</v>
      </c>
      <c r="N31" s="12">
        <v>24</v>
      </c>
      <c r="O31" s="12">
        <v>28</v>
      </c>
      <c r="P31" s="23">
        <v>35</v>
      </c>
      <c r="Q31" s="37">
        <f t="shared" si="5"/>
        <v>385</v>
      </c>
      <c r="R31" s="34">
        <f t="shared" si="4"/>
        <v>27.5</v>
      </c>
    </row>
    <row r="32" spans="2:18" x14ac:dyDescent="0.15">
      <c r="B32" s="30">
        <v>42188</v>
      </c>
      <c r="C32" s="14">
        <v>11</v>
      </c>
      <c r="D32" s="12">
        <v>32</v>
      </c>
      <c r="E32" s="12">
        <v>31</v>
      </c>
      <c r="F32" s="12">
        <v>35</v>
      </c>
      <c r="G32" s="12">
        <v>17</v>
      </c>
      <c r="H32" s="12">
        <v>32</v>
      </c>
      <c r="I32" s="12">
        <v>41</v>
      </c>
      <c r="J32" s="12">
        <v>37</v>
      </c>
      <c r="K32" s="12">
        <v>28</v>
      </c>
      <c r="L32" s="12">
        <v>44</v>
      </c>
      <c r="M32" s="12">
        <v>26</v>
      </c>
      <c r="N32" s="12">
        <v>26</v>
      </c>
      <c r="O32" s="12">
        <v>29</v>
      </c>
      <c r="P32" s="23">
        <v>35</v>
      </c>
      <c r="Q32" s="37">
        <f t="shared" si="5"/>
        <v>424</v>
      </c>
      <c r="R32" s="34">
        <f t="shared" si="4"/>
        <v>30.285714285714285</v>
      </c>
    </row>
    <row r="33" spans="2:18" x14ac:dyDescent="0.15">
      <c r="B33" s="30">
        <v>42195</v>
      </c>
      <c r="C33" s="14">
        <v>18</v>
      </c>
      <c r="D33" s="12">
        <v>41</v>
      </c>
      <c r="E33" s="12">
        <v>37</v>
      </c>
      <c r="F33" s="12">
        <v>36</v>
      </c>
      <c r="G33" s="12">
        <v>25</v>
      </c>
      <c r="H33" s="12">
        <v>37</v>
      </c>
      <c r="I33" s="12">
        <v>44</v>
      </c>
      <c r="J33" s="12">
        <v>39</v>
      </c>
      <c r="K33" s="12">
        <v>28</v>
      </c>
      <c r="L33" s="12">
        <v>42</v>
      </c>
      <c r="M33" s="12">
        <v>28</v>
      </c>
      <c r="N33" s="12">
        <v>27</v>
      </c>
      <c r="O33" s="12">
        <v>28</v>
      </c>
      <c r="P33" s="23">
        <v>37</v>
      </c>
      <c r="Q33" s="37">
        <f t="shared" si="5"/>
        <v>467</v>
      </c>
      <c r="R33" s="34">
        <f t="shared" si="4"/>
        <v>33.357142857142854</v>
      </c>
    </row>
    <row r="34" spans="2:18" x14ac:dyDescent="0.15">
      <c r="B34" s="30">
        <v>42201</v>
      </c>
      <c r="C34" s="14">
        <v>17</v>
      </c>
      <c r="D34" s="12">
        <v>42</v>
      </c>
      <c r="E34" s="12">
        <v>36</v>
      </c>
      <c r="F34" s="12">
        <v>35</v>
      </c>
      <c r="G34" s="12">
        <v>25</v>
      </c>
      <c r="H34" s="12">
        <v>37</v>
      </c>
      <c r="I34" s="12">
        <v>41</v>
      </c>
      <c r="J34" s="12">
        <v>38</v>
      </c>
      <c r="K34" s="12">
        <v>26</v>
      </c>
      <c r="L34" s="12">
        <v>38</v>
      </c>
      <c r="M34" s="12">
        <v>27</v>
      </c>
      <c r="N34" s="12">
        <v>27</v>
      </c>
      <c r="O34" s="12">
        <v>27</v>
      </c>
      <c r="P34" s="23">
        <v>31</v>
      </c>
      <c r="Q34" s="37">
        <f t="shared" si="5"/>
        <v>447</v>
      </c>
      <c r="R34" s="34">
        <f t="shared" si="4"/>
        <v>31.928571428571427</v>
      </c>
    </row>
    <row r="35" spans="2:18" x14ac:dyDescent="0.15">
      <c r="B35" s="30">
        <v>42210</v>
      </c>
      <c r="C35" s="14">
        <v>18</v>
      </c>
      <c r="D35" s="12">
        <v>40</v>
      </c>
      <c r="E35" s="12">
        <v>35</v>
      </c>
      <c r="F35" s="12">
        <v>33</v>
      </c>
      <c r="G35" s="12">
        <v>22</v>
      </c>
      <c r="H35" s="12">
        <v>34</v>
      </c>
      <c r="I35" s="12">
        <v>36</v>
      </c>
      <c r="J35" s="12">
        <v>33</v>
      </c>
      <c r="K35" s="12">
        <v>21</v>
      </c>
      <c r="L35" s="12">
        <v>35</v>
      </c>
      <c r="M35" s="12">
        <v>24</v>
      </c>
      <c r="N35" s="12">
        <v>24</v>
      </c>
      <c r="O35" s="12">
        <v>25</v>
      </c>
      <c r="P35" s="23">
        <v>30</v>
      </c>
      <c r="Q35" s="37">
        <f t="shared" si="5"/>
        <v>410</v>
      </c>
      <c r="R35" s="34">
        <f t="shared" si="4"/>
        <v>29.285714285714285</v>
      </c>
    </row>
    <row r="36" spans="2:18" x14ac:dyDescent="0.15">
      <c r="B36" s="30">
        <v>42217</v>
      </c>
      <c r="C36" s="14">
        <v>18</v>
      </c>
      <c r="D36" s="12">
        <v>36</v>
      </c>
      <c r="E36" s="12">
        <v>31</v>
      </c>
      <c r="F36" s="12">
        <v>31</v>
      </c>
      <c r="G36" s="12">
        <v>22</v>
      </c>
      <c r="H36" s="12">
        <v>29</v>
      </c>
      <c r="I36" s="12">
        <v>34</v>
      </c>
      <c r="J36" s="12">
        <v>32</v>
      </c>
      <c r="K36" s="12">
        <v>21</v>
      </c>
      <c r="L36" s="12">
        <v>36</v>
      </c>
      <c r="M36" s="12">
        <v>19</v>
      </c>
      <c r="N36" s="12">
        <v>20</v>
      </c>
      <c r="O36" s="12">
        <v>23</v>
      </c>
      <c r="P36" s="23">
        <v>27</v>
      </c>
      <c r="Q36" s="37">
        <f t="shared" si="5"/>
        <v>379</v>
      </c>
      <c r="R36" s="34">
        <f t="shared" si="4"/>
        <v>27.071428571428573</v>
      </c>
    </row>
    <row r="37" spans="2:18" x14ac:dyDescent="0.15">
      <c r="B37" s="30">
        <v>42223</v>
      </c>
      <c r="C37" s="14">
        <v>17</v>
      </c>
      <c r="D37" s="12">
        <v>35</v>
      </c>
      <c r="E37" s="12">
        <v>31</v>
      </c>
      <c r="F37" s="12">
        <v>33</v>
      </c>
      <c r="G37" s="12">
        <v>22</v>
      </c>
      <c r="H37" s="12">
        <v>29</v>
      </c>
      <c r="I37" s="12">
        <v>33</v>
      </c>
      <c r="J37" s="12">
        <v>33</v>
      </c>
      <c r="K37" s="12">
        <v>21</v>
      </c>
      <c r="L37" s="12">
        <v>35</v>
      </c>
      <c r="M37" s="12">
        <v>20</v>
      </c>
      <c r="N37" s="12">
        <v>22</v>
      </c>
      <c r="O37" s="12">
        <v>23</v>
      </c>
      <c r="P37" s="23">
        <v>27</v>
      </c>
      <c r="Q37" s="37">
        <f t="shared" si="5"/>
        <v>381</v>
      </c>
      <c r="R37" s="34">
        <f t="shared" si="4"/>
        <v>27.214285714285715</v>
      </c>
    </row>
    <row r="38" spans="2:18" x14ac:dyDescent="0.15">
      <c r="B38" s="30">
        <v>42231</v>
      </c>
      <c r="C38" s="14">
        <v>14</v>
      </c>
      <c r="D38" s="12">
        <v>31</v>
      </c>
      <c r="E38" s="12">
        <v>30</v>
      </c>
      <c r="F38" s="12">
        <v>33</v>
      </c>
      <c r="G38" s="12">
        <v>21</v>
      </c>
      <c r="H38" s="12">
        <v>29</v>
      </c>
      <c r="I38" s="12">
        <v>33</v>
      </c>
      <c r="J38" s="12">
        <v>31</v>
      </c>
      <c r="K38" s="12">
        <v>21</v>
      </c>
      <c r="L38" s="12">
        <v>34</v>
      </c>
      <c r="M38" s="12">
        <v>19</v>
      </c>
      <c r="N38" s="12">
        <v>20</v>
      </c>
      <c r="O38" s="12">
        <v>23</v>
      </c>
      <c r="P38" s="23">
        <v>27</v>
      </c>
      <c r="Q38" s="37">
        <f t="shared" si="5"/>
        <v>366</v>
      </c>
      <c r="R38" s="34">
        <f t="shared" si="4"/>
        <v>26.142857142857142</v>
      </c>
    </row>
    <row r="39" spans="2:18" x14ac:dyDescent="0.15">
      <c r="B39" s="30">
        <v>42238</v>
      </c>
      <c r="C39" s="14">
        <v>16</v>
      </c>
      <c r="D39" s="12">
        <v>33</v>
      </c>
      <c r="E39" s="12">
        <v>29</v>
      </c>
      <c r="F39" s="12">
        <v>33</v>
      </c>
      <c r="G39" s="12">
        <v>21</v>
      </c>
      <c r="H39" s="12">
        <v>29</v>
      </c>
      <c r="I39" s="12">
        <v>34</v>
      </c>
      <c r="J39" s="12">
        <v>31</v>
      </c>
      <c r="K39" s="12">
        <v>21</v>
      </c>
      <c r="L39" s="12">
        <v>35</v>
      </c>
      <c r="M39" s="12">
        <v>19</v>
      </c>
      <c r="N39" s="12">
        <v>20</v>
      </c>
      <c r="O39" s="12">
        <v>23</v>
      </c>
      <c r="P39" s="23">
        <v>27</v>
      </c>
      <c r="Q39" s="37">
        <f t="shared" si="5"/>
        <v>371</v>
      </c>
      <c r="R39" s="34">
        <f t="shared" si="4"/>
        <v>26.5</v>
      </c>
    </row>
    <row r="40" spans="2:18" x14ac:dyDescent="0.15">
      <c r="B40" s="30"/>
      <c r="C40" s="14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23"/>
      <c r="Q40" s="37">
        <f t="shared" si="5"/>
        <v>0</v>
      </c>
      <c r="R40" s="34" t="e">
        <f t="shared" si="4"/>
        <v>#DIV/0!</v>
      </c>
    </row>
    <row r="41" spans="2:18" x14ac:dyDescent="0.15">
      <c r="B41" s="30"/>
      <c r="C41" s="14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23"/>
      <c r="Q41" s="37">
        <f t="shared" si="5"/>
        <v>0</v>
      </c>
      <c r="R41" s="34" t="e">
        <f t="shared" si="4"/>
        <v>#DIV/0!</v>
      </c>
    </row>
    <row r="42" spans="2:18" x14ac:dyDescent="0.15">
      <c r="B42" s="31"/>
      <c r="C42" s="15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24"/>
      <c r="Q42" s="38">
        <f t="shared" si="5"/>
        <v>0</v>
      </c>
      <c r="R42" s="35" t="e">
        <f t="shared" si="4"/>
        <v>#DIV/0!</v>
      </c>
    </row>
    <row r="43" spans="2:18" x14ac:dyDescent="0.15">
      <c r="M43" s="65" t="s">
        <v>18</v>
      </c>
      <c r="N43" s="66"/>
      <c r="O43" s="66"/>
      <c r="P43" s="66"/>
      <c r="Q43" s="67">
        <f>Q39/Q33*100</f>
        <v>79.443254817987153</v>
      </c>
      <c r="R43" s="68"/>
    </row>
    <row r="46" spans="2:18" x14ac:dyDescent="0.15">
      <c r="B46" s="69" t="s">
        <v>15</v>
      </c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2:18" ht="13.5" customHeight="1" x14ac:dyDescent="0.15">
      <c r="B47" s="18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1"/>
      <c r="Q47" s="11" t="s">
        <v>6</v>
      </c>
      <c r="R47" s="32" t="s">
        <v>4</v>
      </c>
    </row>
    <row r="48" spans="2:18" x14ac:dyDescent="0.15">
      <c r="B48" s="29">
        <v>42145</v>
      </c>
      <c r="C48" s="16">
        <v>2</v>
      </c>
      <c r="D48" s="17">
        <v>3</v>
      </c>
      <c r="E48" s="17">
        <v>4</v>
      </c>
      <c r="F48" s="17">
        <v>5</v>
      </c>
      <c r="G48" s="17">
        <v>1</v>
      </c>
      <c r="H48" s="17">
        <v>4</v>
      </c>
      <c r="I48" s="17">
        <v>3</v>
      </c>
      <c r="J48" s="17">
        <v>2</v>
      </c>
      <c r="K48" s="17">
        <v>3</v>
      </c>
      <c r="L48" s="17">
        <v>5</v>
      </c>
      <c r="M48" s="17">
        <v>5</v>
      </c>
      <c r="N48" s="17">
        <v>1</v>
      </c>
      <c r="O48" s="17">
        <v>2</v>
      </c>
      <c r="P48" s="22">
        <v>3</v>
      </c>
      <c r="Q48" s="36">
        <f>SUM(C48:P48)</f>
        <v>43</v>
      </c>
      <c r="R48" s="33">
        <f>AVERAGE(C48:P48)</f>
        <v>3.0714285714285716</v>
      </c>
    </row>
    <row r="49" spans="2:18" x14ac:dyDescent="0.15">
      <c r="B49" s="30">
        <v>42163</v>
      </c>
      <c r="C49" s="14">
        <v>6</v>
      </c>
      <c r="D49" s="12">
        <v>5</v>
      </c>
      <c r="E49" s="12">
        <v>10</v>
      </c>
      <c r="F49" s="12">
        <v>9</v>
      </c>
      <c r="G49" s="12">
        <v>3</v>
      </c>
      <c r="H49" s="12">
        <v>10</v>
      </c>
      <c r="I49" s="12">
        <v>7</v>
      </c>
      <c r="J49" s="12">
        <v>6</v>
      </c>
      <c r="K49" s="12">
        <v>7</v>
      </c>
      <c r="L49" s="12">
        <v>9</v>
      </c>
      <c r="M49" s="12">
        <v>9</v>
      </c>
      <c r="N49" s="12">
        <v>3</v>
      </c>
      <c r="O49" s="12">
        <v>3</v>
      </c>
      <c r="P49" s="23">
        <v>6</v>
      </c>
      <c r="Q49" s="37">
        <f>SUM(C49:P49)</f>
        <v>93</v>
      </c>
      <c r="R49" s="34">
        <f t="shared" ref="R49:R63" si="6">AVERAGE(C49:P49)</f>
        <v>6.6428571428571432</v>
      </c>
    </row>
    <row r="50" spans="2:18" x14ac:dyDescent="0.15">
      <c r="B50" s="30">
        <v>42169</v>
      </c>
      <c r="C50" s="14">
        <v>9</v>
      </c>
      <c r="D50" s="12">
        <v>9</v>
      </c>
      <c r="E50" s="12">
        <v>14</v>
      </c>
      <c r="F50" s="12">
        <v>14</v>
      </c>
      <c r="G50" s="12">
        <v>4</v>
      </c>
      <c r="H50" s="12">
        <v>16</v>
      </c>
      <c r="I50" s="12">
        <v>11</v>
      </c>
      <c r="J50" s="12">
        <v>9</v>
      </c>
      <c r="K50" s="12">
        <v>11</v>
      </c>
      <c r="L50" s="12">
        <v>14</v>
      </c>
      <c r="M50" s="12">
        <v>17</v>
      </c>
      <c r="N50" s="12">
        <v>4</v>
      </c>
      <c r="O50" s="12">
        <v>7</v>
      </c>
      <c r="P50" s="23">
        <v>11</v>
      </c>
      <c r="Q50" s="37">
        <f t="shared" ref="Q50:Q63" si="7">SUM(C50:P50)</f>
        <v>150</v>
      </c>
      <c r="R50" s="34">
        <f t="shared" si="6"/>
        <v>10.714285714285714</v>
      </c>
    </row>
    <row r="51" spans="2:18" x14ac:dyDescent="0.15">
      <c r="B51" s="30">
        <v>42177</v>
      </c>
      <c r="C51" s="14">
        <v>17</v>
      </c>
      <c r="D51" s="12">
        <v>14</v>
      </c>
      <c r="E51" s="12">
        <v>24</v>
      </c>
      <c r="F51" s="12">
        <v>21</v>
      </c>
      <c r="G51" s="12">
        <v>8</v>
      </c>
      <c r="H51" s="12">
        <v>25</v>
      </c>
      <c r="I51" s="12">
        <v>19</v>
      </c>
      <c r="J51" s="12">
        <v>17</v>
      </c>
      <c r="K51" s="12">
        <v>20</v>
      </c>
      <c r="L51" s="12">
        <v>23</v>
      </c>
      <c r="M51" s="12">
        <v>26</v>
      </c>
      <c r="N51" s="12">
        <v>8</v>
      </c>
      <c r="O51" s="12">
        <v>13</v>
      </c>
      <c r="P51" s="23">
        <v>19</v>
      </c>
      <c r="Q51" s="37">
        <f t="shared" si="7"/>
        <v>254</v>
      </c>
      <c r="R51" s="34">
        <f t="shared" si="6"/>
        <v>18.142857142857142</v>
      </c>
    </row>
    <row r="52" spans="2:18" x14ac:dyDescent="0.15">
      <c r="B52" s="30">
        <v>42182</v>
      </c>
      <c r="C52" s="14">
        <v>23</v>
      </c>
      <c r="D52" s="12">
        <v>21</v>
      </c>
      <c r="E52" s="12">
        <v>29</v>
      </c>
      <c r="F52" s="12">
        <v>25</v>
      </c>
      <c r="G52" s="12">
        <v>12</v>
      </c>
      <c r="H52" s="12">
        <v>39</v>
      </c>
      <c r="I52" s="12">
        <v>24</v>
      </c>
      <c r="J52" s="12">
        <v>23</v>
      </c>
      <c r="K52" s="12">
        <v>26</v>
      </c>
      <c r="L52" s="12">
        <v>31</v>
      </c>
      <c r="M52" s="12">
        <v>36</v>
      </c>
      <c r="N52" s="12">
        <v>12</v>
      </c>
      <c r="O52" s="12">
        <v>19</v>
      </c>
      <c r="P52" s="23">
        <v>28</v>
      </c>
      <c r="Q52" s="37">
        <f t="shared" si="7"/>
        <v>348</v>
      </c>
      <c r="R52" s="34">
        <f t="shared" si="6"/>
        <v>24.857142857142858</v>
      </c>
    </row>
    <row r="53" spans="2:18" x14ac:dyDescent="0.15">
      <c r="B53" s="30">
        <v>42188</v>
      </c>
      <c r="C53" s="14">
        <v>31</v>
      </c>
      <c r="D53" s="12">
        <v>27</v>
      </c>
      <c r="E53" s="12">
        <v>40</v>
      </c>
      <c r="F53" s="12">
        <v>38</v>
      </c>
      <c r="G53" s="12">
        <v>16</v>
      </c>
      <c r="H53" s="12">
        <v>41</v>
      </c>
      <c r="I53" s="12">
        <v>31</v>
      </c>
      <c r="J53" s="12">
        <v>31</v>
      </c>
      <c r="K53" s="12">
        <v>33</v>
      </c>
      <c r="L53" s="12">
        <v>37</v>
      </c>
      <c r="M53" s="12">
        <v>41</v>
      </c>
      <c r="N53" s="12">
        <v>17</v>
      </c>
      <c r="O53" s="12">
        <v>24</v>
      </c>
      <c r="P53" s="23">
        <v>35</v>
      </c>
      <c r="Q53" s="37">
        <f t="shared" si="7"/>
        <v>442</v>
      </c>
      <c r="R53" s="34">
        <f t="shared" si="6"/>
        <v>31.571428571428573</v>
      </c>
    </row>
    <row r="54" spans="2:18" x14ac:dyDescent="0.15">
      <c r="B54" s="30">
        <v>42195</v>
      </c>
      <c r="C54" s="14">
        <v>36</v>
      </c>
      <c r="D54" s="12">
        <v>36</v>
      </c>
      <c r="E54" s="12">
        <v>41</v>
      </c>
      <c r="F54" s="12">
        <v>39</v>
      </c>
      <c r="G54" s="12">
        <v>21</v>
      </c>
      <c r="H54" s="12">
        <v>47</v>
      </c>
      <c r="I54" s="12">
        <v>37</v>
      </c>
      <c r="J54" s="12">
        <v>33</v>
      </c>
      <c r="K54" s="12">
        <v>34</v>
      </c>
      <c r="L54" s="12">
        <v>37</v>
      </c>
      <c r="M54" s="12">
        <v>40</v>
      </c>
      <c r="N54" s="12">
        <v>20</v>
      </c>
      <c r="O54" s="12">
        <v>29</v>
      </c>
      <c r="P54" s="23">
        <v>40</v>
      </c>
      <c r="Q54" s="37">
        <f t="shared" si="7"/>
        <v>490</v>
      </c>
      <c r="R54" s="34">
        <f t="shared" si="6"/>
        <v>35</v>
      </c>
    </row>
    <row r="55" spans="2:18" x14ac:dyDescent="0.15">
      <c r="B55" s="30">
        <v>42201</v>
      </c>
      <c r="C55" s="14">
        <v>36</v>
      </c>
      <c r="D55" s="12">
        <v>34</v>
      </c>
      <c r="E55" s="12">
        <v>41</v>
      </c>
      <c r="F55" s="12">
        <v>39</v>
      </c>
      <c r="G55" s="12">
        <v>24</v>
      </c>
      <c r="H55" s="12">
        <v>44</v>
      </c>
      <c r="I55" s="12">
        <v>37</v>
      </c>
      <c r="J55" s="12">
        <v>32</v>
      </c>
      <c r="K55" s="12">
        <v>32</v>
      </c>
      <c r="L55" s="12">
        <v>35</v>
      </c>
      <c r="M55" s="12">
        <v>36</v>
      </c>
      <c r="N55" s="12">
        <v>21</v>
      </c>
      <c r="O55" s="12">
        <v>29</v>
      </c>
      <c r="P55" s="23">
        <v>36</v>
      </c>
      <c r="Q55" s="37">
        <f t="shared" si="7"/>
        <v>476</v>
      </c>
      <c r="R55" s="34">
        <f t="shared" si="6"/>
        <v>34</v>
      </c>
    </row>
    <row r="56" spans="2:18" x14ac:dyDescent="0.15">
      <c r="B56" s="30">
        <v>42210</v>
      </c>
      <c r="C56" s="14">
        <v>29</v>
      </c>
      <c r="D56" s="12">
        <v>28</v>
      </c>
      <c r="E56" s="12">
        <v>38</v>
      </c>
      <c r="F56" s="12">
        <v>35</v>
      </c>
      <c r="G56" s="12">
        <v>23</v>
      </c>
      <c r="H56" s="12">
        <v>40</v>
      </c>
      <c r="I56" s="12">
        <v>32</v>
      </c>
      <c r="J56" s="12">
        <v>28</v>
      </c>
      <c r="K56" s="12">
        <v>31</v>
      </c>
      <c r="L56" s="12">
        <v>30</v>
      </c>
      <c r="M56" s="12">
        <v>36</v>
      </c>
      <c r="N56" s="12">
        <v>21</v>
      </c>
      <c r="O56" s="12">
        <v>30</v>
      </c>
      <c r="P56" s="23">
        <v>33</v>
      </c>
      <c r="Q56" s="37">
        <f t="shared" si="7"/>
        <v>434</v>
      </c>
      <c r="R56" s="34">
        <f t="shared" si="6"/>
        <v>31</v>
      </c>
    </row>
    <row r="57" spans="2:18" x14ac:dyDescent="0.15">
      <c r="B57" s="30">
        <v>42217</v>
      </c>
      <c r="C57" s="14">
        <v>24</v>
      </c>
      <c r="D57" s="12">
        <v>27</v>
      </c>
      <c r="E57" s="12">
        <v>37</v>
      </c>
      <c r="F57" s="12">
        <v>35</v>
      </c>
      <c r="G57" s="12">
        <v>17</v>
      </c>
      <c r="H57" s="12">
        <v>39</v>
      </c>
      <c r="I57" s="12">
        <v>27</v>
      </c>
      <c r="J57" s="12">
        <v>26</v>
      </c>
      <c r="K57" s="12">
        <v>31</v>
      </c>
      <c r="L57" s="12">
        <v>29</v>
      </c>
      <c r="M57" s="12">
        <v>32</v>
      </c>
      <c r="N57" s="12">
        <v>20</v>
      </c>
      <c r="O57" s="12">
        <v>24</v>
      </c>
      <c r="P57" s="23">
        <v>32</v>
      </c>
      <c r="Q57" s="37">
        <f t="shared" si="7"/>
        <v>400</v>
      </c>
      <c r="R57" s="34">
        <f t="shared" si="6"/>
        <v>28.571428571428573</v>
      </c>
    </row>
    <row r="58" spans="2:18" x14ac:dyDescent="0.15">
      <c r="B58" s="30">
        <v>42223</v>
      </c>
      <c r="C58" s="14">
        <v>25</v>
      </c>
      <c r="D58" s="12">
        <v>25</v>
      </c>
      <c r="E58" s="12">
        <v>33</v>
      </c>
      <c r="F58" s="12">
        <v>32</v>
      </c>
      <c r="G58" s="12">
        <v>16</v>
      </c>
      <c r="H58" s="12">
        <v>38</v>
      </c>
      <c r="I58" s="12">
        <v>26</v>
      </c>
      <c r="J58" s="12">
        <v>26</v>
      </c>
      <c r="K58" s="12">
        <v>30</v>
      </c>
      <c r="L58" s="12">
        <v>28</v>
      </c>
      <c r="M58" s="12">
        <v>33</v>
      </c>
      <c r="N58" s="12">
        <v>19</v>
      </c>
      <c r="O58" s="12">
        <v>24</v>
      </c>
      <c r="P58" s="23">
        <v>31</v>
      </c>
      <c r="Q58" s="37">
        <f t="shared" si="7"/>
        <v>386</v>
      </c>
      <c r="R58" s="34">
        <f t="shared" si="6"/>
        <v>27.571428571428573</v>
      </c>
    </row>
    <row r="59" spans="2:18" x14ac:dyDescent="0.15">
      <c r="B59" s="30">
        <v>42231</v>
      </c>
      <c r="C59" s="14">
        <v>24</v>
      </c>
      <c r="D59" s="12">
        <v>24</v>
      </c>
      <c r="E59" s="12">
        <v>31</v>
      </c>
      <c r="F59" s="12">
        <v>31</v>
      </c>
      <c r="G59" s="12">
        <v>16</v>
      </c>
      <c r="H59" s="12">
        <v>37</v>
      </c>
      <c r="I59" s="12">
        <v>26</v>
      </c>
      <c r="J59" s="12">
        <v>26</v>
      </c>
      <c r="K59" s="12">
        <v>31</v>
      </c>
      <c r="L59" s="12">
        <v>28</v>
      </c>
      <c r="M59" s="12">
        <v>33</v>
      </c>
      <c r="N59" s="12">
        <v>19</v>
      </c>
      <c r="O59" s="12">
        <v>24</v>
      </c>
      <c r="P59" s="23">
        <v>31</v>
      </c>
      <c r="Q59" s="37">
        <f t="shared" si="7"/>
        <v>381</v>
      </c>
      <c r="R59" s="34">
        <f t="shared" si="6"/>
        <v>27.214285714285715</v>
      </c>
    </row>
    <row r="60" spans="2:18" x14ac:dyDescent="0.15">
      <c r="B60" s="30">
        <v>42238</v>
      </c>
      <c r="C60" s="14">
        <v>24</v>
      </c>
      <c r="D60" s="12">
        <v>24</v>
      </c>
      <c r="E60" s="12">
        <v>31</v>
      </c>
      <c r="F60" s="12">
        <v>31</v>
      </c>
      <c r="G60" s="12">
        <v>16</v>
      </c>
      <c r="H60" s="12">
        <v>37</v>
      </c>
      <c r="I60" s="12">
        <v>26</v>
      </c>
      <c r="J60" s="12">
        <v>26</v>
      </c>
      <c r="K60" s="12">
        <v>31</v>
      </c>
      <c r="L60" s="12">
        <v>27</v>
      </c>
      <c r="M60" s="12">
        <v>33</v>
      </c>
      <c r="N60" s="12">
        <v>19</v>
      </c>
      <c r="O60" s="12">
        <v>24</v>
      </c>
      <c r="P60" s="23">
        <v>32</v>
      </c>
      <c r="Q60" s="37">
        <f t="shared" si="7"/>
        <v>381</v>
      </c>
      <c r="R60" s="34">
        <f t="shared" si="6"/>
        <v>27.214285714285715</v>
      </c>
    </row>
    <row r="61" spans="2:18" x14ac:dyDescent="0.15">
      <c r="B61" s="30"/>
      <c r="C61" s="14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23"/>
      <c r="Q61" s="37">
        <f t="shared" si="7"/>
        <v>0</v>
      </c>
      <c r="R61" s="34" t="e">
        <f t="shared" si="6"/>
        <v>#DIV/0!</v>
      </c>
    </row>
    <row r="62" spans="2:18" x14ac:dyDescent="0.15">
      <c r="B62" s="30"/>
      <c r="C62" s="14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23"/>
      <c r="Q62" s="37">
        <f t="shared" si="7"/>
        <v>0</v>
      </c>
      <c r="R62" s="34" t="e">
        <f t="shared" si="6"/>
        <v>#DIV/0!</v>
      </c>
    </row>
    <row r="63" spans="2:18" x14ac:dyDescent="0.15">
      <c r="B63" s="31"/>
      <c r="C63" s="15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24"/>
      <c r="Q63" s="38">
        <f t="shared" si="7"/>
        <v>0</v>
      </c>
      <c r="R63" s="35" t="e">
        <f t="shared" si="6"/>
        <v>#DIV/0!</v>
      </c>
    </row>
    <row r="64" spans="2:18" x14ac:dyDescent="0.15">
      <c r="M64" s="65" t="s">
        <v>18</v>
      </c>
      <c r="N64" s="66"/>
      <c r="O64" s="66"/>
      <c r="P64" s="66"/>
      <c r="Q64" s="67">
        <f>Q60/Q54*100</f>
        <v>77.755102040816325</v>
      </c>
      <c r="R64" s="68"/>
    </row>
    <row r="67" spans="2:18" x14ac:dyDescent="0.15">
      <c r="B67" s="69" t="s">
        <v>16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</row>
    <row r="68" spans="2:18" ht="13.5" customHeight="1" x14ac:dyDescent="0.15">
      <c r="B68" s="18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1"/>
      <c r="Q68" s="11" t="s">
        <v>6</v>
      </c>
      <c r="R68" s="32" t="s">
        <v>4</v>
      </c>
    </row>
    <row r="69" spans="2:18" x14ac:dyDescent="0.15">
      <c r="B69" s="29">
        <v>42147</v>
      </c>
      <c r="C69" s="16">
        <v>4</v>
      </c>
      <c r="D69" s="17">
        <v>1</v>
      </c>
      <c r="E69" s="17">
        <v>9</v>
      </c>
      <c r="F69" s="17">
        <v>2</v>
      </c>
      <c r="G69" s="17">
        <v>1</v>
      </c>
      <c r="H69" s="17">
        <v>3</v>
      </c>
      <c r="I69" s="17">
        <v>4</v>
      </c>
      <c r="J69" s="17"/>
      <c r="K69" s="17"/>
      <c r="L69" s="17"/>
      <c r="M69" s="17"/>
      <c r="N69" s="17"/>
      <c r="O69" s="17"/>
      <c r="P69" s="22"/>
      <c r="Q69" s="36">
        <f>SUM(C69:P69)</f>
        <v>24</v>
      </c>
      <c r="R69" s="33">
        <f>AVERAGE(C69:P69)</f>
        <v>3.4285714285714284</v>
      </c>
    </row>
    <row r="70" spans="2:18" x14ac:dyDescent="0.15">
      <c r="B70" s="30">
        <v>42163</v>
      </c>
      <c r="C70" s="14">
        <v>7</v>
      </c>
      <c r="D70" s="12">
        <v>1</v>
      </c>
      <c r="E70" s="12">
        <v>9</v>
      </c>
      <c r="F70" s="12">
        <v>3</v>
      </c>
      <c r="G70" s="12">
        <v>2</v>
      </c>
      <c r="H70" s="12">
        <v>6</v>
      </c>
      <c r="I70" s="12">
        <v>5</v>
      </c>
      <c r="J70" s="12"/>
      <c r="K70" s="12"/>
      <c r="L70" s="12"/>
      <c r="M70" s="12"/>
      <c r="N70" s="12"/>
      <c r="O70" s="12"/>
      <c r="P70" s="23"/>
      <c r="Q70" s="37">
        <f>SUM(C70:P70)</f>
        <v>33</v>
      </c>
      <c r="R70" s="34">
        <f t="shared" ref="R70:R84" si="8">AVERAGE(C70:P70)</f>
        <v>4.7142857142857144</v>
      </c>
    </row>
    <row r="71" spans="2:18" x14ac:dyDescent="0.15">
      <c r="B71" s="30">
        <v>42169</v>
      </c>
      <c r="C71" s="14">
        <v>16</v>
      </c>
      <c r="D71" s="12">
        <v>2</v>
      </c>
      <c r="E71" s="12">
        <v>18</v>
      </c>
      <c r="F71" s="12">
        <v>5</v>
      </c>
      <c r="G71" s="12">
        <v>4</v>
      </c>
      <c r="H71" s="12">
        <v>9</v>
      </c>
      <c r="I71" s="12">
        <v>12</v>
      </c>
      <c r="J71" s="12"/>
      <c r="K71" s="12"/>
      <c r="L71" s="12"/>
      <c r="M71" s="12"/>
      <c r="N71" s="12"/>
      <c r="O71" s="12"/>
      <c r="P71" s="23"/>
      <c r="Q71" s="37">
        <f t="shared" ref="Q71:Q84" si="9">SUM(C71:P71)</f>
        <v>66</v>
      </c>
      <c r="R71" s="34">
        <f t="shared" si="8"/>
        <v>9.4285714285714288</v>
      </c>
    </row>
    <row r="72" spans="2:18" x14ac:dyDescent="0.15">
      <c r="B72" s="30">
        <v>42177</v>
      </c>
      <c r="C72" s="14">
        <v>23</v>
      </c>
      <c r="D72" s="12">
        <v>4</v>
      </c>
      <c r="E72" s="12">
        <v>30</v>
      </c>
      <c r="F72" s="12">
        <v>8</v>
      </c>
      <c r="G72" s="12">
        <v>5</v>
      </c>
      <c r="H72" s="12">
        <v>16</v>
      </c>
      <c r="I72" s="12">
        <v>18</v>
      </c>
      <c r="J72" s="12"/>
      <c r="K72" s="12"/>
      <c r="L72" s="12"/>
      <c r="M72" s="12"/>
      <c r="N72" s="12"/>
      <c r="O72" s="12"/>
      <c r="P72" s="23"/>
      <c r="Q72" s="37">
        <f t="shared" si="9"/>
        <v>104</v>
      </c>
      <c r="R72" s="34">
        <f t="shared" si="8"/>
        <v>14.857142857142858</v>
      </c>
    </row>
    <row r="73" spans="2:18" x14ac:dyDescent="0.15">
      <c r="B73" s="30">
        <v>42182</v>
      </c>
      <c r="C73" s="14">
        <v>32</v>
      </c>
      <c r="D73" s="12">
        <v>5</v>
      </c>
      <c r="E73" s="12">
        <v>35</v>
      </c>
      <c r="F73" s="12">
        <v>11</v>
      </c>
      <c r="G73" s="12">
        <v>7</v>
      </c>
      <c r="H73" s="12">
        <v>18</v>
      </c>
      <c r="I73" s="12">
        <v>26</v>
      </c>
      <c r="J73" s="12"/>
      <c r="K73" s="12"/>
      <c r="L73" s="12"/>
      <c r="M73" s="12"/>
      <c r="N73" s="12"/>
      <c r="O73" s="12"/>
      <c r="P73" s="23"/>
      <c r="Q73" s="37">
        <f t="shared" si="9"/>
        <v>134</v>
      </c>
      <c r="R73" s="34">
        <f t="shared" si="8"/>
        <v>19.142857142857142</v>
      </c>
    </row>
    <row r="74" spans="2:18" x14ac:dyDescent="0.15">
      <c r="B74" s="30">
        <v>42188</v>
      </c>
      <c r="C74" s="14">
        <v>36</v>
      </c>
      <c r="D74" s="12">
        <v>8</v>
      </c>
      <c r="E74" s="12">
        <v>42</v>
      </c>
      <c r="F74" s="12">
        <v>14</v>
      </c>
      <c r="G74" s="12">
        <v>12</v>
      </c>
      <c r="H74" s="12">
        <v>24</v>
      </c>
      <c r="I74" s="12">
        <v>31</v>
      </c>
      <c r="J74" s="12"/>
      <c r="K74" s="12"/>
      <c r="L74" s="12"/>
      <c r="M74" s="12"/>
      <c r="N74" s="12"/>
      <c r="O74" s="12"/>
      <c r="P74" s="23"/>
      <c r="Q74" s="37">
        <f t="shared" si="9"/>
        <v>167</v>
      </c>
      <c r="R74" s="34">
        <f t="shared" si="8"/>
        <v>23.857142857142858</v>
      </c>
    </row>
    <row r="75" spans="2:18" x14ac:dyDescent="0.15">
      <c r="B75" s="30">
        <v>42195</v>
      </c>
      <c r="C75" s="14">
        <v>34</v>
      </c>
      <c r="D75" s="12">
        <v>11</v>
      </c>
      <c r="E75" s="12">
        <v>44</v>
      </c>
      <c r="F75" s="12">
        <v>17</v>
      </c>
      <c r="G75" s="12">
        <v>13</v>
      </c>
      <c r="H75" s="12">
        <v>26</v>
      </c>
      <c r="I75" s="12">
        <v>33</v>
      </c>
      <c r="J75" s="12"/>
      <c r="K75" s="12"/>
      <c r="L75" s="12"/>
      <c r="M75" s="12"/>
      <c r="N75" s="12"/>
      <c r="O75" s="12"/>
      <c r="P75" s="23"/>
      <c r="Q75" s="37">
        <f t="shared" si="9"/>
        <v>178</v>
      </c>
      <c r="R75" s="34">
        <f t="shared" si="8"/>
        <v>25.428571428571427</v>
      </c>
    </row>
    <row r="76" spans="2:18" x14ac:dyDescent="0.15">
      <c r="B76" s="30">
        <v>42201</v>
      </c>
      <c r="C76" s="14">
        <v>34</v>
      </c>
      <c r="D76" s="12">
        <v>12</v>
      </c>
      <c r="E76" s="12">
        <v>41</v>
      </c>
      <c r="F76" s="12">
        <v>18</v>
      </c>
      <c r="G76" s="12">
        <v>13</v>
      </c>
      <c r="H76" s="12">
        <v>26</v>
      </c>
      <c r="I76" s="12">
        <v>31</v>
      </c>
      <c r="J76" s="12"/>
      <c r="K76" s="12"/>
      <c r="L76" s="12"/>
      <c r="M76" s="12"/>
      <c r="N76" s="12"/>
      <c r="O76" s="12"/>
      <c r="P76" s="23"/>
      <c r="Q76" s="37">
        <f t="shared" si="9"/>
        <v>175</v>
      </c>
      <c r="R76" s="34">
        <f t="shared" si="8"/>
        <v>25</v>
      </c>
    </row>
    <row r="77" spans="2:18" x14ac:dyDescent="0.15">
      <c r="B77" s="30">
        <v>42210</v>
      </c>
      <c r="C77" s="14">
        <v>33</v>
      </c>
      <c r="D77" s="12">
        <v>11</v>
      </c>
      <c r="E77" s="12">
        <v>41</v>
      </c>
      <c r="F77" s="12">
        <v>17</v>
      </c>
      <c r="G77" s="12">
        <v>14</v>
      </c>
      <c r="H77" s="12">
        <v>26</v>
      </c>
      <c r="I77" s="12">
        <v>31</v>
      </c>
      <c r="J77" s="12"/>
      <c r="K77" s="12"/>
      <c r="L77" s="12"/>
      <c r="M77" s="12"/>
      <c r="N77" s="12"/>
      <c r="O77" s="12"/>
      <c r="P77" s="23"/>
      <c r="Q77" s="37">
        <f t="shared" si="9"/>
        <v>173</v>
      </c>
      <c r="R77" s="34">
        <f t="shared" si="8"/>
        <v>24.714285714285715</v>
      </c>
    </row>
    <row r="78" spans="2:18" x14ac:dyDescent="0.15">
      <c r="B78" s="30">
        <v>42217</v>
      </c>
      <c r="C78" s="14">
        <v>33</v>
      </c>
      <c r="D78" s="12">
        <v>11</v>
      </c>
      <c r="E78" s="12">
        <v>37</v>
      </c>
      <c r="F78" s="12">
        <v>16</v>
      </c>
      <c r="G78" s="12">
        <v>14</v>
      </c>
      <c r="H78" s="12">
        <v>27</v>
      </c>
      <c r="I78" s="12">
        <v>30</v>
      </c>
      <c r="J78" s="12"/>
      <c r="K78" s="12"/>
      <c r="L78" s="12"/>
      <c r="M78" s="12"/>
      <c r="N78" s="12"/>
      <c r="O78" s="12"/>
      <c r="P78" s="23"/>
      <c r="Q78" s="37">
        <f t="shared" si="9"/>
        <v>168</v>
      </c>
      <c r="R78" s="34">
        <f t="shared" si="8"/>
        <v>24</v>
      </c>
    </row>
    <row r="79" spans="2:18" x14ac:dyDescent="0.15">
      <c r="B79" s="30">
        <v>42223</v>
      </c>
      <c r="C79" s="14">
        <v>30</v>
      </c>
      <c r="D79" s="12">
        <v>11</v>
      </c>
      <c r="E79" s="12">
        <v>37</v>
      </c>
      <c r="F79" s="12">
        <v>16</v>
      </c>
      <c r="G79" s="12">
        <v>14</v>
      </c>
      <c r="H79" s="12">
        <v>26</v>
      </c>
      <c r="I79" s="12">
        <v>28</v>
      </c>
      <c r="J79" s="12"/>
      <c r="K79" s="12"/>
      <c r="L79" s="12"/>
      <c r="M79" s="12"/>
      <c r="N79" s="12"/>
      <c r="O79" s="12"/>
      <c r="P79" s="23"/>
      <c r="Q79" s="37">
        <f t="shared" si="9"/>
        <v>162</v>
      </c>
      <c r="R79" s="34">
        <f t="shared" si="8"/>
        <v>23.142857142857142</v>
      </c>
    </row>
    <row r="80" spans="2:18" x14ac:dyDescent="0.15">
      <c r="B80" s="30">
        <v>42231</v>
      </c>
      <c r="C80" s="14">
        <v>30</v>
      </c>
      <c r="D80" s="12">
        <v>11</v>
      </c>
      <c r="E80" s="12">
        <v>37</v>
      </c>
      <c r="F80" s="12">
        <v>16</v>
      </c>
      <c r="G80" s="12">
        <v>14</v>
      </c>
      <c r="H80" s="12">
        <v>25</v>
      </c>
      <c r="I80" s="12">
        <v>28</v>
      </c>
      <c r="J80" s="12"/>
      <c r="K80" s="12"/>
      <c r="L80" s="12"/>
      <c r="M80" s="12"/>
      <c r="N80" s="12"/>
      <c r="O80" s="12"/>
      <c r="P80" s="23"/>
      <c r="Q80" s="37">
        <f t="shared" si="9"/>
        <v>161</v>
      </c>
      <c r="R80" s="34">
        <f t="shared" si="8"/>
        <v>23</v>
      </c>
    </row>
    <row r="81" spans="2:18" x14ac:dyDescent="0.15">
      <c r="B81" s="30">
        <v>42238</v>
      </c>
      <c r="C81" s="14">
        <v>30</v>
      </c>
      <c r="D81" s="12">
        <v>11</v>
      </c>
      <c r="E81" s="12">
        <v>38</v>
      </c>
      <c r="F81" s="12">
        <v>16</v>
      </c>
      <c r="G81" s="12">
        <v>14</v>
      </c>
      <c r="H81" s="12">
        <v>26</v>
      </c>
      <c r="I81" s="12">
        <v>28</v>
      </c>
      <c r="J81" s="12"/>
      <c r="K81" s="12"/>
      <c r="L81" s="12"/>
      <c r="M81" s="12"/>
      <c r="N81" s="12"/>
      <c r="O81" s="12"/>
      <c r="P81" s="23"/>
      <c r="Q81" s="37">
        <f t="shared" si="9"/>
        <v>163</v>
      </c>
      <c r="R81" s="34">
        <f t="shared" si="8"/>
        <v>23.285714285714285</v>
      </c>
    </row>
    <row r="82" spans="2:18" x14ac:dyDescent="0.15">
      <c r="B82" s="30"/>
      <c r="C82" s="14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23"/>
      <c r="Q82" s="37">
        <f t="shared" si="9"/>
        <v>0</v>
      </c>
      <c r="R82" s="34" t="e">
        <f t="shared" si="8"/>
        <v>#DIV/0!</v>
      </c>
    </row>
    <row r="83" spans="2:18" x14ac:dyDescent="0.15">
      <c r="B83" s="30"/>
      <c r="C83" s="14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23"/>
      <c r="Q83" s="37">
        <f t="shared" si="9"/>
        <v>0</v>
      </c>
      <c r="R83" s="34" t="e">
        <f t="shared" si="8"/>
        <v>#DIV/0!</v>
      </c>
    </row>
    <row r="84" spans="2:18" x14ac:dyDescent="0.15">
      <c r="B84" s="31"/>
      <c r="C84" s="15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24"/>
      <c r="Q84" s="38">
        <f t="shared" si="9"/>
        <v>0</v>
      </c>
      <c r="R84" s="35" t="e">
        <f t="shared" si="8"/>
        <v>#DIV/0!</v>
      </c>
    </row>
    <row r="85" spans="2:18" x14ac:dyDescent="0.15">
      <c r="M85" s="65" t="s">
        <v>18</v>
      </c>
      <c r="N85" s="66"/>
      <c r="O85" s="66"/>
      <c r="P85" s="66"/>
      <c r="Q85" s="67">
        <f>Q81/Q75*100</f>
        <v>91.573033707865164</v>
      </c>
      <c r="R85" s="68"/>
    </row>
    <row r="86" spans="2:18" ht="13.5" customHeight="1" x14ac:dyDescent="0.15">
      <c r="B86" s="3"/>
    </row>
    <row r="87" spans="2:18" x14ac:dyDescent="0.15">
      <c r="B87" s="3"/>
    </row>
    <row r="88" spans="2:18" x14ac:dyDescent="0.15">
      <c r="B88" s="69" t="s">
        <v>17</v>
      </c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</row>
    <row r="89" spans="2:18" x14ac:dyDescent="0.15">
      <c r="B89" s="18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1"/>
      <c r="Q89" s="11" t="s">
        <v>6</v>
      </c>
      <c r="R89" s="32" t="s">
        <v>4</v>
      </c>
    </row>
    <row r="90" spans="2:18" x14ac:dyDescent="0.15">
      <c r="B90" s="29">
        <v>42159</v>
      </c>
      <c r="C90" s="16">
        <v>1</v>
      </c>
      <c r="D90" s="17">
        <v>2</v>
      </c>
      <c r="E90" s="17">
        <v>1</v>
      </c>
      <c r="F90" s="17">
        <v>2</v>
      </c>
      <c r="G90" s="17">
        <v>3</v>
      </c>
      <c r="H90" s="17">
        <v>2</v>
      </c>
      <c r="I90" s="17">
        <v>2</v>
      </c>
      <c r="J90" s="17">
        <v>2</v>
      </c>
      <c r="K90" s="17">
        <v>5</v>
      </c>
      <c r="L90" s="17">
        <v>4</v>
      </c>
      <c r="M90" s="17">
        <v>2</v>
      </c>
      <c r="N90" s="17">
        <v>4</v>
      </c>
      <c r="O90" s="17">
        <v>1</v>
      </c>
      <c r="P90" s="22">
        <v>1</v>
      </c>
      <c r="Q90" s="36">
        <f>SUM(C90:P90)</f>
        <v>32</v>
      </c>
      <c r="R90" s="33">
        <f>AVERAGE(C90:P90)</f>
        <v>2.2857142857142856</v>
      </c>
    </row>
    <row r="91" spans="2:18" x14ac:dyDescent="0.15">
      <c r="B91" s="30">
        <v>42167</v>
      </c>
      <c r="C91" s="14">
        <v>1</v>
      </c>
      <c r="D91" s="12">
        <v>2</v>
      </c>
      <c r="E91" s="12">
        <v>1</v>
      </c>
      <c r="F91" s="12">
        <v>2</v>
      </c>
      <c r="G91" s="12">
        <v>3</v>
      </c>
      <c r="H91" s="12">
        <v>2</v>
      </c>
      <c r="I91" s="12">
        <v>2</v>
      </c>
      <c r="J91" s="12">
        <v>2</v>
      </c>
      <c r="K91" s="12">
        <v>5</v>
      </c>
      <c r="L91" s="12">
        <v>4</v>
      </c>
      <c r="M91" s="12">
        <v>2</v>
      </c>
      <c r="N91" s="12">
        <v>4</v>
      </c>
      <c r="O91" s="12">
        <v>3</v>
      </c>
      <c r="P91" s="23">
        <v>1</v>
      </c>
      <c r="Q91" s="37">
        <f>SUM(C91:P91)</f>
        <v>34</v>
      </c>
      <c r="R91" s="34">
        <f t="shared" ref="R91:R110" si="10">AVERAGE(C91:P91)</f>
        <v>2.4285714285714284</v>
      </c>
    </row>
    <row r="92" spans="2:18" x14ac:dyDescent="0.15">
      <c r="B92" s="30">
        <v>42174</v>
      </c>
      <c r="C92" s="14">
        <v>2</v>
      </c>
      <c r="D92" s="12">
        <v>5</v>
      </c>
      <c r="E92" s="12">
        <v>3</v>
      </c>
      <c r="F92" s="12">
        <v>3</v>
      </c>
      <c r="G92" s="12">
        <v>4</v>
      </c>
      <c r="H92" s="12">
        <v>4</v>
      </c>
      <c r="I92" s="12">
        <v>4</v>
      </c>
      <c r="J92" s="12">
        <v>3</v>
      </c>
      <c r="K92" s="12">
        <v>7</v>
      </c>
      <c r="L92" s="12">
        <v>6</v>
      </c>
      <c r="M92" s="12">
        <v>3</v>
      </c>
      <c r="N92" s="12">
        <v>5</v>
      </c>
      <c r="O92" s="12">
        <v>4</v>
      </c>
      <c r="P92" s="23">
        <v>4</v>
      </c>
      <c r="Q92" s="37">
        <f t="shared" ref="Q92:Q110" si="11">SUM(C92:P92)</f>
        <v>57</v>
      </c>
      <c r="R92" s="34">
        <f t="shared" si="10"/>
        <v>4.0714285714285712</v>
      </c>
    </row>
    <row r="93" spans="2:18" x14ac:dyDescent="0.15">
      <c r="B93" s="30">
        <v>42180</v>
      </c>
      <c r="C93" s="14">
        <v>4</v>
      </c>
      <c r="D93" s="12">
        <v>8</v>
      </c>
      <c r="E93" s="12">
        <v>4</v>
      </c>
      <c r="F93" s="12">
        <v>6</v>
      </c>
      <c r="G93" s="12">
        <v>8</v>
      </c>
      <c r="H93" s="12">
        <v>7</v>
      </c>
      <c r="I93" s="12">
        <v>7</v>
      </c>
      <c r="J93" s="12">
        <v>5</v>
      </c>
      <c r="K93" s="12">
        <v>16</v>
      </c>
      <c r="L93" s="12">
        <v>12</v>
      </c>
      <c r="M93" s="12">
        <v>7</v>
      </c>
      <c r="N93" s="12">
        <v>12</v>
      </c>
      <c r="O93" s="12">
        <v>7</v>
      </c>
      <c r="P93" s="23">
        <v>5</v>
      </c>
      <c r="Q93" s="37">
        <f t="shared" si="11"/>
        <v>108</v>
      </c>
      <c r="R93" s="34">
        <f t="shared" si="10"/>
        <v>7.7142857142857144</v>
      </c>
    </row>
    <row r="94" spans="2:18" x14ac:dyDescent="0.15">
      <c r="B94" s="30">
        <v>42182</v>
      </c>
      <c r="C94" s="14">
        <v>4</v>
      </c>
      <c r="D94" s="12">
        <v>9</v>
      </c>
      <c r="E94" s="12">
        <v>5</v>
      </c>
      <c r="F94" s="12">
        <v>7</v>
      </c>
      <c r="G94" s="12">
        <v>9</v>
      </c>
      <c r="H94" s="12">
        <v>8</v>
      </c>
      <c r="I94" s="12">
        <v>7</v>
      </c>
      <c r="J94" s="12">
        <v>6</v>
      </c>
      <c r="K94" s="12">
        <v>18</v>
      </c>
      <c r="L94" s="12">
        <v>12</v>
      </c>
      <c r="M94" s="12">
        <v>7</v>
      </c>
      <c r="N94" s="12">
        <v>12</v>
      </c>
      <c r="O94" s="12">
        <v>8</v>
      </c>
      <c r="P94" s="23">
        <v>5</v>
      </c>
      <c r="Q94" s="37">
        <f t="shared" si="11"/>
        <v>117</v>
      </c>
      <c r="R94" s="34">
        <f t="shared" si="10"/>
        <v>8.3571428571428577</v>
      </c>
    </row>
    <row r="95" spans="2:18" x14ac:dyDescent="0.15">
      <c r="B95" s="30">
        <v>42187</v>
      </c>
      <c r="C95" s="14">
        <v>6</v>
      </c>
      <c r="D95" s="12">
        <v>12</v>
      </c>
      <c r="E95" s="12">
        <v>7</v>
      </c>
      <c r="F95" s="12">
        <v>9</v>
      </c>
      <c r="G95" s="12">
        <v>12</v>
      </c>
      <c r="H95" s="12">
        <v>9</v>
      </c>
      <c r="I95" s="12">
        <v>10</v>
      </c>
      <c r="J95" s="12">
        <v>10</v>
      </c>
      <c r="K95" s="12">
        <v>24</v>
      </c>
      <c r="L95" s="12">
        <v>16</v>
      </c>
      <c r="M95" s="12">
        <v>9</v>
      </c>
      <c r="N95" s="12">
        <v>16</v>
      </c>
      <c r="O95" s="12">
        <v>11</v>
      </c>
      <c r="P95" s="23">
        <v>6</v>
      </c>
      <c r="Q95" s="37">
        <f t="shared" si="11"/>
        <v>157</v>
      </c>
      <c r="R95" s="34">
        <f t="shared" si="10"/>
        <v>11.214285714285714</v>
      </c>
    </row>
    <row r="96" spans="2:18" x14ac:dyDescent="0.15">
      <c r="B96" s="30">
        <v>42193</v>
      </c>
      <c r="C96" s="14">
        <v>8</v>
      </c>
      <c r="D96" s="12">
        <v>19</v>
      </c>
      <c r="E96" s="12">
        <v>11</v>
      </c>
      <c r="F96" s="12">
        <v>14</v>
      </c>
      <c r="G96" s="12">
        <v>17</v>
      </c>
      <c r="H96" s="12">
        <v>15</v>
      </c>
      <c r="I96" s="12">
        <v>17</v>
      </c>
      <c r="J96" s="12">
        <v>14</v>
      </c>
      <c r="K96" s="12">
        <v>31</v>
      </c>
      <c r="L96" s="12">
        <v>22</v>
      </c>
      <c r="M96" s="12">
        <v>15</v>
      </c>
      <c r="N96" s="12">
        <v>21</v>
      </c>
      <c r="O96" s="12">
        <v>14</v>
      </c>
      <c r="P96" s="23">
        <v>10</v>
      </c>
      <c r="Q96" s="37">
        <f t="shared" si="11"/>
        <v>228</v>
      </c>
      <c r="R96" s="34">
        <f t="shared" si="10"/>
        <v>16.285714285714285</v>
      </c>
    </row>
    <row r="97" spans="2:18" x14ac:dyDescent="0.15">
      <c r="B97" s="30">
        <v>42197</v>
      </c>
      <c r="C97" s="14">
        <v>12</v>
      </c>
      <c r="D97" s="12">
        <v>22</v>
      </c>
      <c r="E97" s="12">
        <v>12</v>
      </c>
      <c r="F97" s="12">
        <v>16</v>
      </c>
      <c r="G97" s="12">
        <v>22</v>
      </c>
      <c r="H97" s="12">
        <v>18</v>
      </c>
      <c r="I97" s="12">
        <v>18</v>
      </c>
      <c r="J97" s="12">
        <v>18</v>
      </c>
      <c r="K97" s="12">
        <v>35</v>
      </c>
      <c r="L97" s="12">
        <v>23</v>
      </c>
      <c r="M97" s="12">
        <v>20</v>
      </c>
      <c r="N97" s="12">
        <v>26</v>
      </c>
      <c r="O97" s="12">
        <v>15</v>
      </c>
      <c r="P97" s="23">
        <v>12</v>
      </c>
      <c r="Q97" s="37">
        <f t="shared" si="11"/>
        <v>269</v>
      </c>
      <c r="R97" s="34">
        <f t="shared" si="10"/>
        <v>19.214285714285715</v>
      </c>
    </row>
    <row r="98" spans="2:18" x14ac:dyDescent="0.15">
      <c r="B98" s="30">
        <v>42201</v>
      </c>
      <c r="C98" s="14">
        <v>12</v>
      </c>
      <c r="D98" s="12">
        <v>23</v>
      </c>
      <c r="E98" s="12">
        <v>15</v>
      </c>
      <c r="F98" s="12">
        <v>17</v>
      </c>
      <c r="G98" s="12">
        <v>21</v>
      </c>
      <c r="H98" s="12">
        <v>18</v>
      </c>
      <c r="I98" s="12">
        <v>18</v>
      </c>
      <c r="J98" s="12">
        <v>18</v>
      </c>
      <c r="K98" s="12">
        <v>35</v>
      </c>
      <c r="L98" s="12">
        <v>23</v>
      </c>
      <c r="M98" s="12">
        <v>20</v>
      </c>
      <c r="N98" s="12">
        <v>26</v>
      </c>
      <c r="O98" s="12">
        <v>15</v>
      </c>
      <c r="P98" s="23">
        <v>12</v>
      </c>
      <c r="Q98" s="37">
        <f t="shared" si="11"/>
        <v>273</v>
      </c>
      <c r="R98" s="34">
        <f t="shared" si="10"/>
        <v>19.5</v>
      </c>
    </row>
    <row r="99" spans="2:18" x14ac:dyDescent="0.15">
      <c r="B99" s="30">
        <v>42203</v>
      </c>
      <c r="C99" s="14">
        <v>12</v>
      </c>
      <c r="D99" s="12">
        <v>22</v>
      </c>
      <c r="E99" s="12">
        <v>15</v>
      </c>
      <c r="F99" s="12">
        <v>17</v>
      </c>
      <c r="G99" s="12">
        <v>21</v>
      </c>
      <c r="H99" s="12">
        <v>16</v>
      </c>
      <c r="I99" s="12">
        <v>18</v>
      </c>
      <c r="J99" s="12">
        <v>18</v>
      </c>
      <c r="K99" s="12">
        <v>34</v>
      </c>
      <c r="L99" s="12">
        <v>20</v>
      </c>
      <c r="M99" s="12">
        <v>20</v>
      </c>
      <c r="N99" s="12">
        <v>25</v>
      </c>
      <c r="O99" s="12">
        <v>15</v>
      </c>
      <c r="P99" s="23">
        <v>12</v>
      </c>
      <c r="Q99" s="37">
        <f t="shared" si="11"/>
        <v>265</v>
      </c>
      <c r="R99" s="34">
        <f t="shared" si="10"/>
        <v>18.928571428571427</v>
      </c>
    </row>
    <row r="100" spans="2:18" x14ac:dyDescent="0.15">
      <c r="B100" s="30">
        <v>42206</v>
      </c>
      <c r="C100" s="14">
        <v>12</v>
      </c>
      <c r="D100" s="12">
        <v>22</v>
      </c>
      <c r="E100" s="12">
        <v>15</v>
      </c>
      <c r="F100" s="12">
        <v>18</v>
      </c>
      <c r="G100" s="12">
        <v>20</v>
      </c>
      <c r="H100" s="12">
        <v>16</v>
      </c>
      <c r="I100" s="12">
        <v>18</v>
      </c>
      <c r="J100" s="12">
        <v>18</v>
      </c>
      <c r="K100" s="12">
        <v>34</v>
      </c>
      <c r="L100" s="12">
        <v>21</v>
      </c>
      <c r="M100" s="12">
        <v>20</v>
      </c>
      <c r="N100" s="12">
        <v>25</v>
      </c>
      <c r="O100" s="12">
        <v>15</v>
      </c>
      <c r="P100" s="23">
        <v>12</v>
      </c>
      <c r="Q100" s="37">
        <f t="shared" si="11"/>
        <v>266</v>
      </c>
      <c r="R100" s="34">
        <f t="shared" si="10"/>
        <v>19</v>
      </c>
    </row>
    <row r="101" spans="2:18" x14ac:dyDescent="0.15">
      <c r="B101" s="30">
        <v>42208</v>
      </c>
      <c r="C101" s="14">
        <v>12</v>
      </c>
      <c r="D101" s="12">
        <v>22</v>
      </c>
      <c r="E101" s="12">
        <v>15</v>
      </c>
      <c r="F101" s="12">
        <v>17</v>
      </c>
      <c r="G101" s="12">
        <v>21</v>
      </c>
      <c r="H101" s="12">
        <v>15</v>
      </c>
      <c r="I101" s="12">
        <v>18</v>
      </c>
      <c r="J101" s="12">
        <v>18</v>
      </c>
      <c r="K101" s="12">
        <v>31</v>
      </c>
      <c r="L101" s="12">
        <v>18</v>
      </c>
      <c r="M101" s="12">
        <v>20</v>
      </c>
      <c r="N101" s="12">
        <v>22</v>
      </c>
      <c r="O101" s="12">
        <v>15</v>
      </c>
      <c r="P101" s="23">
        <v>12</v>
      </c>
      <c r="Q101" s="37">
        <f t="shared" si="11"/>
        <v>256</v>
      </c>
      <c r="R101" s="34">
        <f t="shared" si="10"/>
        <v>18.285714285714285</v>
      </c>
    </row>
    <row r="102" spans="2:18" x14ac:dyDescent="0.15">
      <c r="B102" s="30">
        <v>42213</v>
      </c>
      <c r="C102" s="14">
        <v>12</v>
      </c>
      <c r="D102" s="12">
        <v>22</v>
      </c>
      <c r="E102" s="12">
        <v>14</v>
      </c>
      <c r="F102" s="12">
        <v>17</v>
      </c>
      <c r="G102" s="12">
        <v>20</v>
      </c>
      <c r="H102" s="12">
        <v>15</v>
      </c>
      <c r="I102" s="12">
        <v>17</v>
      </c>
      <c r="J102" s="12">
        <v>17</v>
      </c>
      <c r="K102" s="12">
        <v>27</v>
      </c>
      <c r="L102" s="12">
        <v>19</v>
      </c>
      <c r="M102" s="12">
        <v>20</v>
      </c>
      <c r="N102" s="12">
        <v>21</v>
      </c>
      <c r="O102" s="12">
        <v>15</v>
      </c>
      <c r="P102" s="23">
        <v>12</v>
      </c>
      <c r="Q102" s="37">
        <f t="shared" si="11"/>
        <v>248</v>
      </c>
      <c r="R102" s="34">
        <f t="shared" si="10"/>
        <v>17.714285714285715</v>
      </c>
    </row>
    <row r="103" spans="2:18" x14ac:dyDescent="0.15">
      <c r="B103" s="30">
        <v>42217</v>
      </c>
      <c r="C103" s="14">
        <v>12</v>
      </c>
      <c r="D103" s="12">
        <v>20</v>
      </c>
      <c r="E103" s="12">
        <v>13</v>
      </c>
      <c r="F103" s="12">
        <v>16</v>
      </c>
      <c r="G103" s="12">
        <v>19</v>
      </c>
      <c r="H103" s="12">
        <v>14</v>
      </c>
      <c r="I103" s="12">
        <v>16</v>
      </c>
      <c r="J103" s="12">
        <v>17</v>
      </c>
      <c r="K103" s="12">
        <v>24</v>
      </c>
      <c r="L103" s="12">
        <v>20</v>
      </c>
      <c r="M103" s="12">
        <v>18</v>
      </c>
      <c r="N103" s="12">
        <v>21</v>
      </c>
      <c r="O103" s="12">
        <v>14</v>
      </c>
      <c r="P103" s="23">
        <v>11</v>
      </c>
      <c r="Q103" s="37">
        <f t="shared" si="11"/>
        <v>235</v>
      </c>
      <c r="R103" s="34">
        <f t="shared" si="10"/>
        <v>16.785714285714285</v>
      </c>
    </row>
    <row r="104" spans="2:18" x14ac:dyDescent="0.15">
      <c r="B104" s="30">
        <v>42219</v>
      </c>
      <c r="C104" s="14">
        <v>11</v>
      </c>
      <c r="D104" s="12">
        <v>22</v>
      </c>
      <c r="E104" s="12">
        <v>13</v>
      </c>
      <c r="F104" s="12">
        <v>16</v>
      </c>
      <c r="G104" s="12">
        <v>20</v>
      </c>
      <c r="H104" s="12">
        <v>14</v>
      </c>
      <c r="I104" s="12">
        <v>16</v>
      </c>
      <c r="J104" s="12">
        <v>14</v>
      </c>
      <c r="K104" s="12">
        <v>22</v>
      </c>
      <c r="L104" s="12">
        <v>17</v>
      </c>
      <c r="M104" s="12">
        <v>17</v>
      </c>
      <c r="N104" s="12">
        <v>20</v>
      </c>
      <c r="O104" s="12">
        <v>14</v>
      </c>
      <c r="P104" s="23">
        <v>11</v>
      </c>
      <c r="Q104" s="37">
        <f t="shared" si="11"/>
        <v>227</v>
      </c>
      <c r="R104" s="34">
        <f t="shared" si="10"/>
        <v>16.214285714285715</v>
      </c>
    </row>
    <row r="105" spans="2:18" x14ac:dyDescent="0.15">
      <c r="B105" s="41">
        <v>42223</v>
      </c>
      <c r="C105" s="42">
        <v>11</v>
      </c>
      <c r="D105" s="43">
        <v>22</v>
      </c>
      <c r="E105" s="43">
        <v>13</v>
      </c>
      <c r="F105" s="43">
        <v>16</v>
      </c>
      <c r="G105" s="43">
        <v>19</v>
      </c>
      <c r="H105" s="43">
        <v>12</v>
      </c>
      <c r="I105" s="43">
        <v>16</v>
      </c>
      <c r="J105" s="43">
        <v>14</v>
      </c>
      <c r="K105" s="43">
        <v>22</v>
      </c>
      <c r="L105" s="43">
        <v>17</v>
      </c>
      <c r="M105" s="43">
        <v>17</v>
      </c>
      <c r="N105" s="43">
        <v>20</v>
      </c>
      <c r="O105" s="43">
        <v>14</v>
      </c>
      <c r="P105" s="44">
        <v>10</v>
      </c>
      <c r="Q105" s="37">
        <f t="shared" ref="Q105:Q109" si="12">SUM(C105:P105)</f>
        <v>223</v>
      </c>
      <c r="R105" s="34">
        <f t="shared" ref="R105:R109" si="13">AVERAGE(C105:P105)</f>
        <v>15.928571428571429</v>
      </c>
    </row>
    <row r="106" spans="2:18" x14ac:dyDescent="0.15">
      <c r="B106" s="41">
        <v>42225</v>
      </c>
      <c r="C106" s="42">
        <v>11</v>
      </c>
      <c r="D106" s="43">
        <v>18</v>
      </c>
      <c r="E106" s="43">
        <v>11</v>
      </c>
      <c r="F106" s="43">
        <v>16</v>
      </c>
      <c r="G106" s="43">
        <v>19</v>
      </c>
      <c r="H106" s="43">
        <v>12</v>
      </c>
      <c r="I106" s="43">
        <v>16</v>
      </c>
      <c r="J106" s="43">
        <v>14</v>
      </c>
      <c r="K106" s="43">
        <v>20</v>
      </c>
      <c r="L106" s="43">
        <v>17</v>
      </c>
      <c r="M106" s="43">
        <v>17</v>
      </c>
      <c r="N106" s="43">
        <v>20</v>
      </c>
      <c r="O106" s="43">
        <v>14</v>
      </c>
      <c r="P106" s="44">
        <v>11</v>
      </c>
      <c r="Q106" s="37">
        <f t="shared" si="12"/>
        <v>216</v>
      </c>
      <c r="R106" s="34">
        <f t="shared" si="13"/>
        <v>15.428571428571429</v>
      </c>
    </row>
    <row r="107" spans="2:18" x14ac:dyDescent="0.15">
      <c r="B107" s="41">
        <v>42229</v>
      </c>
      <c r="C107" s="42">
        <v>10</v>
      </c>
      <c r="D107" s="43">
        <v>19</v>
      </c>
      <c r="E107" s="43">
        <v>11</v>
      </c>
      <c r="F107" s="43">
        <v>15</v>
      </c>
      <c r="G107" s="43">
        <v>15</v>
      </c>
      <c r="H107" s="43">
        <v>12</v>
      </c>
      <c r="I107" s="43">
        <v>16</v>
      </c>
      <c r="J107" s="43">
        <v>12</v>
      </c>
      <c r="K107" s="43">
        <v>20</v>
      </c>
      <c r="L107" s="43">
        <v>17</v>
      </c>
      <c r="M107" s="43">
        <v>16</v>
      </c>
      <c r="N107" s="43">
        <v>20</v>
      </c>
      <c r="O107" s="43">
        <v>14</v>
      </c>
      <c r="P107" s="44">
        <v>11</v>
      </c>
      <c r="Q107" s="37">
        <f t="shared" si="12"/>
        <v>208</v>
      </c>
      <c r="R107" s="34">
        <f t="shared" si="13"/>
        <v>14.857142857142858</v>
      </c>
    </row>
    <row r="108" spans="2:18" x14ac:dyDescent="0.15">
      <c r="B108" s="41">
        <v>42234</v>
      </c>
      <c r="C108" s="42">
        <v>10</v>
      </c>
      <c r="D108" s="43">
        <v>18</v>
      </c>
      <c r="E108" s="43">
        <v>11</v>
      </c>
      <c r="F108" s="43">
        <v>15</v>
      </c>
      <c r="G108" s="43">
        <v>14</v>
      </c>
      <c r="H108" s="43">
        <v>12</v>
      </c>
      <c r="I108" s="43">
        <v>15</v>
      </c>
      <c r="J108" s="43">
        <v>12</v>
      </c>
      <c r="K108" s="43">
        <v>20</v>
      </c>
      <c r="L108" s="43">
        <v>15</v>
      </c>
      <c r="M108" s="43">
        <v>16</v>
      </c>
      <c r="N108" s="43">
        <v>19</v>
      </c>
      <c r="O108" s="43">
        <v>14</v>
      </c>
      <c r="P108" s="44">
        <v>10</v>
      </c>
      <c r="Q108" s="45">
        <f t="shared" si="12"/>
        <v>201</v>
      </c>
      <c r="R108" s="46">
        <f t="shared" si="13"/>
        <v>14.357142857142858</v>
      </c>
    </row>
    <row r="109" spans="2:18" x14ac:dyDescent="0.15">
      <c r="B109" s="41">
        <v>42238</v>
      </c>
      <c r="C109" s="42">
        <v>10</v>
      </c>
      <c r="D109" s="43">
        <v>18</v>
      </c>
      <c r="E109" s="43">
        <v>11</v>
      </c>
      <c r="F109" s="43">
        <v>14</v>
      </c>
      <c r="G109" s="43">
        <v>14</v>
      </c>
      <c r="H109" s="43">
        <v>12</v>
      </c>
      <c r="I109" s="43">
        <v>14</v>
      </c>
      <c r="J109" s="43">
        <v>10</v>
      </c>
      <c r="K109" s="43">
        <v>20</v>
      </c>
      <c r="L109" s="43">
        <v>15</v>
      </c>
      <c r="M109" s="43">
        <v>16</v>
      </c>
      <c r="N109" s="43">
        <v>18</v>
      </c>
      <c r="O109" s="43">
        <v>14</v>
      </c>
      <c r="P109" s="44">
        <v>10</v>
      </c>
      <c r="Q109" s="45">
        <f t="shared" si="12"/>
        <v>196</v>
      </c>
      <c r="R109" s="46">
        <f t="shared" si="13"/>
        <v>14</v>
      </c>
    </row>
    <row r="110" spans="2:18" x14ac:dyDescent="0.15">
      <c r="B110" s="31">
        <v>42242</v>
      </c>
      <c r="C110" s="15">
        <v>10</v>
      </c>
      <c r="D110" s="13">
        <v>17</v>
      </c>
      <c r="E110" s="13">
        <v>11</v>
      </c>
      <c r="F110" s="13">
        <v>14</v>
      </c>
      <c r="G110" s="13">
        <v>14</v>
      </c>
      <c r="H110" s="13">
        <v>11</v>
      </c>
      <c r="I110" s="13">
        <v>15</v>
      </c>
      <c r="J110" s="13">
        <v>11</v>
      </c>
      <c r="K110" s="13">
        <v>20</v>
      </c>
      <c r="L110" s="13">
        <v>15</v>
      </c>
      <c r="M110" s="13">
        <v>16</v>
      </c>
      <c r="N110" s="13">
        <v>18</v>
      </c>
      <c r="O110" s="13">
        <v>14</v>
      </c>
      <c r="P110" s="24">
        <v>10</v>
      </c>
      <c r="Q110" s="38">
        <f t="shared" si="11"/>
        <v>196</v>
      </c>
      <c r="R110" s="35">
        <f t="shared" si="10"/>
        <v>14</v>
      </c>
    </row>
    <row r="111" spans="2:18" x14ac:dyDescent="0.15">
      <c r="M111" s="65" t="s">
        <v>18</v>
      </c>
      <c r="N111" s="66"/>
      <c r="O111" s="66"/>
      <c r="P111" s="66"/>
      <c r="Q111" s="67">
        <f>Q110/Q98*100</f>
        <v>71.794871794871796</v>
      </c>
      <c r="R111" s="68"/>
    </row>
  </sheetData>
  <mergeCells count="15">
    <mergeCell ref="M111:P111"/>
    <mergeCell ref="Q111:R111"/>
    <mergeCell ref="B2:R2"/>
    <mergeCell ref="B25:R25"/>
    <mergeCell ref="B46:R46"/>
    <mergeCell ref="B67:R67"/>
    <mergeCell ref="B88:R88"/>
    <mergeCell ref="Q22:R22"/>
    <mergeCell ref="M22:P22"/>
    <mergeCell ref="M43:P43"/>
    <mergeCell ref="Q43:R43"/>
    <mergeCell ref="M64:P64"/>
    <mergeCell ref="Q64:R64"/>
    <mergeCell ref="M85:P85"/>
    <mergeCell ref="Q85:R85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92"/>
  <sheetViews>
    <sheetView tabSelected="1" topLeftCell="I66" zoomScaleNormal="100" workbookViewId="0">
      <selection activeCell="P93" sqref="P93"/>
    </sheetView>
  </sheetViews>
  <sheetFormatPr defaultRowHeight="13.5" x14ac:dyDescent="0.15"/>
  <cols>
    <col min="1" max="1" width="2.625" customWidth="1"/>
    <col min="2" max="2" width="9" style="5"/>
    <col min="3" max="16" width="4.5" bestFit="1" customWidth="1"/>
    <col min="17" max="17" width="9" style="4"/>
    <col min="18" max="18" width="9" style="63"/>
  </cols>
  <sheetData>
    <row r="2" spans="2:18" x14ac:dyDescent="0.15">
      <c r="B2" s="69" t="s">
        <v>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2:18" x14ac:dyDescent="0.15">
      <c r="B3" s="11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1"/>
      <c r="Q3" s="25" t="s">
        <v>4</v>
      </c>
      <c r="R3" s="58" t="s">
        <v>5</v>
      </c>
    </row>
    <row r="4" spans="2:18" ht="13.5" customHeight="1" x14ac:dyDescent="0.15">
      <c r="B4" s="7">
        <v>42165</v>
      </c>
      <c r="C4" s="16">
        <v>24</v>
      </c>
      <c r="D4" s="17">
        <v>25</v>
      </c>
      <c r="E4" s="17">
        <v>30</v>
      </c>
      <c r="F4" s="17">
        <v>29</v>
      </c>
      <c r="G4" s="17">
        <v>27</v>
      </c>
      <c r="H4" s="17">
        <v>30</v>
      </c>
      <c r="I4" s="17">
        <v>25</v>
      </c>
      <c r="J4" s="17"/>
      <c r="K4" s="17"/>
      <c r="L4" s="17"/>
      <c r="M4" s="17"/>
      <c r="N4" s="17"/>
      <c r="O4" s="17"/>
      <c r="P4" s="22"/>
      <c r="Q4" s="26">
        <f>AVERAGE(C4:P4)</f>
        <v>27.142857142857142</v>
      </c>
      <c r="R4" s="59">
        <f>STDEV(C4:P4)</f>
        <v>2.5448360411214073</v>
      </c>
    </row>
    <row r="5" spans="2:18" x14ac:dyDescent="0.15">
      <c r="B5" s="7">
        <v>42172</v>
      </c>
      <c r="C5" s="14">
        <v>29</v>
      </c>
      <c r="D5" s="12">
        <v>35</v>
      </c>
      <c r="E5" s="12">
        <v>36</v>
      </c>
      <c r="F5" s="12">
        <v>39</v>
      </c>
      <c r="G5" s="12">
        <v>36</v>
      </c>
      <c r="H5" s="12">
        <v>38</v>
      </c>
      <c r="I5" s="12">
        <v>30</v>
      </c>
      <c r="J5" s="12"/>
      <c r="K5" s="12"/>
      <c r="L5" s="12"/>
      <c r="M5" s="12"/>
      <c r="N5" s="12"/>
      <c r="O5" s="12"/>
      <c r="P5" s="23"/>
      <c r="Q5" s="27">
        <f t="shared" ref="Q5:Q11" si="0">AVERAGE(C5:P5)</f>
        <v>34.714285714285715</v>
      </c>
      <c r="R5" s="60">
        <f t="shared" ref="R5:R11" si="1">STDEV(C5:P5)</f>
        <v>3.8172540616820938</v>
      </c>
    </row>
    <row r="6" spans="2:18" x14ac:dyDescent="0.15">
      <c r="B6" s="7">
        <v>42180</v>
      </c>
      <c r="C6" s="14">
        <v>38</v>
      </c>
      <c r="D6" s="12">
        <v>42</v>
      </c>
      <c r="E6" s="12">
        <v>42</v>
      </c>
      <c r="F6" s="12">
        <v>44</v>
      </c>
      <c r="G6" s="12">
        <v>47</v>
      </c>
      <c r="H6" s="12">
        <v>46</v>
      </c>
      <c r="I6" s="12">
        <v>39</v>
      </c>
      <c r="J6" s="12"/>
      <c r="K6" s="12"/>
      <c r="L6" s="12"/>
      <c r="M6" s="12"/>
      <c r="N6" s="12"/>
      <c r="O6" s="12"/>
      <c r="P6" s="23"/>
      <c r="Q6" s="27">
        <f t="shared" si="0"/>
        <v>42.571428571428569</v>
      </c>
      <c r="R6" s="60">
        <f t="shared" si="1"/>
        <v>3.3594217189442417</v>
      </c>
    </row>
    <row r="7" spans="2:18" x14ac:dyDescent="0.15">
      <c r="B7" s="7">
        <v>42187</v>
      </c>
      <c r="C7" s="14">
        <v>45</v>
      </c>
      <c r="D7" s="12">
        <v>48</v>
      </c>
      <c r="E7" s="12">
        <v>52</v>
      </c>
      <c r="F7" s="12">
        <v>52</v>
      </c>
      <c r="G7" s="12">
        <v>55</v>
      </c>
      <c r="H7" s="12">
        <v>58</v>
      </c>
      <c r="I7" s="12">
        <v>52</v>
      </c>
      <c r="J7" s="12"/>
      <c r="K7" s="12"/>
      <c r="L7" s="12"/>
      <c r="M7" s="12"/>
      <c r="N7" s="12"/>
      <c r="O7" s="12"/>
      <c r="P7" s="23"/>
      <c r="Q7" s="27">
        <f t="shared" si="0"/>
        <v>51.714285714285715</v>
      </c>
      <c r="R7" s="60">
        <f t="shared" si="1"/>
        <v>4.2706082983686571</v>
      </c>
    </row>
    <row r="8" spans="2:18" x14ac:dyDescent="0.15">
      <c r="B8" s="7">
        <v>42197</v>
      </c>
      <c r="C8" s="14">
        <v>56</v>
      </c>
      <c r="D8" s="12">
        <v>64</v>
      </c>
      <c r="E8" s="12">
        <v>62</v>
      </c>
      <c r="F8" s="12">
        <v>67</v>
      </c>
      <c r="G8" s="12">
        <v>71</v>
      </c>
      <c r="H8" s="12">
        <v>72</v>
      </c>
      <c r="I8" s="12">
        <v>65</v>
      </c>
      <c r="J8" s="12"/>
      <c r="K8" s="12"/>
      <c r="L8" s="12"/>
      <c r="M8" s="12"/>
      <c r="N8" s="12"/>
      <c r="O8" s="12"/>
      <c r="P8" s="23"/>
      <c r="Q8" s="27">
        <f t="shared" si="0"/>
        <v>65.285714285714292</v>
      </c>
      <c r="R8" s="60">
        <f t="shared" si="1"/>
        <v>5.468524655221179</v>
      </c>
    </row>
    <row r="9" spans="2:18" x14ac:dyDescent="0.15">
      <c r="B9" s="7">
        <v>42203</v>
      </c>
      <c r="C9" s="14">
        <v>74</v>
      </c>
      <c r="D9" s="12">
        <v>68</v>
      </c>
      <c r="E9" s="12">
        <v>74</v>
      </c>
      <c r="F9" s="12">
        <v>75</v>
      </c>
      <c r="G9" s="12">
        <v>77</v>
      </c>
      <c r="H9" s="12">
        <v>77</v>
      </c>
      <c r="I9" s="12">
        <v>71</v>
      </c>
      <c r="J9" s="12"/>
      <c r="K9" s="12"/>
      <c r="L9" s="12"/>
      <c r="M9" s="12"/>
      <c r="N9" s="12"/>
      <c r="O9" s="12"/>
      <c r="P9" s="23"/>
      <c r="Q9" s="27">
        <f t="shared" si="0"/>
        <v>73.714285714285708</v>
      </c>
      <c r="R9" s="60">
        <f t="shared" si="1"/>
        <v>3.2513733362117261</v>
      </c>
    </row>
    <row r="10" spans="2:18" x14ac:dyDescent="0.15">
      <c r="B10" s="7">
        <v>42213</v>
      </c>
      <c r="C10" s="14">
        <v>81</v>
      </c>
      <c r="D10" s="12">
        <v>83</v>
      </c>
      <c r="E10" s="12">
        <v>82</v>
      </c>
      <c r="F10" s="12">
        <v>84</v>
      </c>
      <c r="G10" s="12">
        <v>84</v>
      </c>
      <c r="H10" s="12">
        <v>90</v>
      </c>
      <c r="I10" s="12">
        <v>88</v>
      </c>
      <c r="J10" s="12"/>
      <c r="K10" s="12"/>
      <c r="L10" s="12"/>
      <c r="M10" s="12"/>
      <c r="N10" s="12"/>
      <c r="O10" s="12"/>
      <c r="P10" s="23"/>
      <c r="Q10" s="27">
        <f t="shared" si="0"/>
        <v>84.571428571428569</v>
      </c>
      <c r="R10" s="60">
        <f t="shared" si="1"/>
        <v>3.2586880211286902</v>
      </c>
    </row>
    <row r="11" spans="2:18" x14ac:dyDescent="0.15">
      <c r="B11" s="7">
        <v>42219</v>
      </c>
      <c r="C11" s="14">
        <v>90</v>
      </c>
      <c r="D11" s="12">
        <v>91</v>
      </c>
      <c r="E11" s="12">
        <v>91</v>
      </c>
      <c r="F11" s="12">
        <v>94</v>
      </c>
      <c r="G11" s="12">
        <v>90</v>
      </c>
      <c r="H11" s="12">
        <v>95</v>
      </c>
      <c r="I11" s="12">
        <v>94</v>
      </c>
      <c r="J11" s="12"/>
      <c r="K11" s="12"/>
      <c r="L11" s="12"/>
      <c r="M11" s="12"/>
      <c r="N11" s="12"/>
      <c r="O11" s="12"/>
      <c r="P11" s="23"/>
      <c r="Q11" s="27">
        <f t="shared" si="0"/>
        <v>92.142857142857139</v>
      </c>
      <c r="R11" s="60">
        <f t="shared" si="1"/>
        <v>2.1157009420498154</v>
      </c>
    </row>
    <row r="12" spans="2:18" x14ac:dyDescent="0.15">
      <c r="B12" s="7"/>
      <c r="C12" s="1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23"/>
      <c r="Q12" s="27"/>
      <c r="R12" s="60"/>
    </row>
    <row r="13" spans="2:18" x14ac:dyDescent="0.15">
      <c r="B13" s="7"/>
      <c r="C13" s="1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23"/>
      <c r="Q13" s="27"/>
      <c r="R13" s="60"/>
    </row>
    <row r="14" spans="2:18" x14ac:dyDescent="0.15">
      <c r="B14" s="8"/>
      <c r="C14" s="1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23"/>
      <c r="Q14" s="27"/>
      <c r="R14" s="60"/>
    </row>
    <row r="15" spans="2:18" x14ac:dyDescent="0.15">
      <c r="B15" s="9"/>
      <c r="C15" s="15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24"/>
      <c r="Q15" s="28"/>
      <c r="R15" s="61"/>
    </row>
    <row r="19" spans="2:18" x14ac:dyDescent="0.15">
      <c r="B19" s="69" t="s">
        <v>9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</row>
    <row r="20" spans="2:18" ht="13.5" customHeight="1" x14ac:dyDescent="0.15">
      <c r="B20" s="11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1"/>
      <c r="Q20" s="25" t="s">
        <v>4</v>
      </c>
      <c r="R20" s="58" t="s">
        <v>5</v>
      </c>
    </row>
    <row r="21" spans="2:18" x14ac:dyDescent="0.15">
      <c r="B21" s="7">
        <v>42165</v>
      </c>
      <c r="C21" s="16">
        <v>22</v>
      </c>
      <c r="D21" s="17">
        <v>26</v>
      </c>
      <c r="E21" s="17">
        <v>24</v>
      </c>
      <c r="F21" s="17">
        <v>25</v>
      </c>
      <c r="G21" s="17">
        <v>24</v>
      </c>
      <c r="H21" s="17">
        <v>22</v>
      </c>
      <c r="I21" s="17">
        <v>27</v>
      </c>
      <c r="J21" s="17">
        <v>25</v>
      </c>
      <c r="K21" s="17">
        <v>26</v>
      </c>
      <c r="L21" s="17">
        <v>28</v>
      </c>
      <c r="M21" s="17">
        <v>25</v>
      </c>
      <c r="N21" s="17">
        <v>27</v>
      </c>
      <c r="O21" s="17">
        <v>25</v>
      </c>
      <c r="P21" s="22">
        <v>26</v>
      </c>
      <c r="Q21" s="26">
        <f>AVERAGE(C21:P21)</f>
        <v>25.142857142857142</v>
      </c>
      <c r="R21" s="59">
        <f>STDEV(C21:P21)</f>
        <v>1.7478401113789144</v>
      </c>
    </row>
    <row r="22" spans="2:18" x14ac:dyDescent="0.15">
      <c r="B22" s="7">
        <v>42174</v>
      </c>
      <c r="C22" s="14">
        <v>32</v>
      </c>
      <c r="D22" s="12">
        <v>35</v>
      </c>
      <c r="E22" s="12">
        <v>34</v>
      </c>
      <c r="F22" s="12">
        <v>35</v>
      </c>
      <c r="G22" s="12">
        <v>35</v>
      </c>
      <c r="H22" s="12">
        <v>34</v>
      </c>
      <c r="I22" s="12">
        <v>37</v>
      </c>
      <c r="J22" s="12">
        <v>36</v>
      </c>
      <c r="K22" s="12">
        <v>33</v>
      </c>
      <c r="L22" s="12">
        <v>38</v>
      </c>
      <c r="M22" s="12">
        <v>34</v>
      </c>
      <c r="N22" s="12">
        <v>38</v>
      </c>
      <c r="O22" s="12">
        <v>36</v>
      </c>
      <c r="P22" s="23">
        <v>37</v>
      </c>
      <c r="Q22" s="27">
        <f t="shared" ref="Q22:Q32" si="2">AVERAGE(C22:P22)</f>
        <v>35.285714285714285</v>
      </c>
      <c r="R22" s="60">
        <f t="shared" ref="R22:R32" si="3">STDEV(C22:P22)</f>
        <v>1.8156825980064073</v>
      </c>
    </row>
    <row r="23" spans="2:18" x14ac:dyDescent="0.15">
      <c r="B23" s="7">
        <v>42180</v>
      </c>
      <c r="C23" s="14">
        <v>37</v>
      </c>
      <c r="D23" s="12">
        <v>39</v>
      </c>
      <c r="E23" s="12">
        <v>40</v>
      </c>
      <c r="F23" s="12">
        <v>40</v>
      </c>
      <c r="G23" s="12">
        <v>40</v>
      </c>
      <c r="H23" s="12">
        <v>41</v>
      </c>
      <c r="I23" s="12">
        <v>44</v>
      </c>
      <c r="J23" s="12">
        <v>41</v>
      </c>
      <c r="K23" s="12">
        <v>44</v>
      </c>
      <c r="L23" s="12">
        <v>43</v>
      </c>
      <c r="M23" s="12">
        <v>45</v>
      </c>
      <c r="N23" s="12">
        <v>47</v>
      </c>
      <c r="O23" s="12">
        <v>46</v>
      </c>
      <c r="P23" s="23">
        <v>43</v>
      </c>
      <c r="Q23" s="27">
        <f t="shared" si="2"/>
        <v>42.142857142857146</v>
      </c>
      <c r="R23" s="60">
        <f t="shared" si="3"/>
        <v>2.8784916685156974</v>
      </c>
    </row>
    <row r="24" spans="2:18" x14ac:dyDescent="0.15">
      <c r="B24" s="7">
        <v>42186</v>
      </c>
      <c r="C24" s="14">
        <v>44</v>
      </c>
      <c r="D24" s="12">
        <v>48</v>
      </c>
      <c r="E24" s="12">
        <v>48</v>
      </c>
      <c r="F24" s="12">
        <v>49</v>
      </c>
      <c r="G24" s="12">
        <v>50</v>
      </c>
      <c r="H24" s="12">
        <v>50</v>
      </c>
      <c r="I24" s="12">
        <v>50</v>
      </c>
      <c r="J24" s="12">
        <v>52</v>
      </c>
      <c r="K24" s="12">
        <v>50</v>
      </c>
      <c r="L24" s="12">
        <v>52</v>
      </c>
      <c r="M24" s="12">
        <v>52</v>
      </c>
      <c r="N24" s="12">
        <v>52</v>
      </c>
      <c r="O24" s="12">
        <v>49</v>
      </c>
      <c r="P24" s="23">
        <v>52</v>
      </c>
      <c r="Q24" s="27">
        <f t="shared" si="2"/>
        <v>49.857142857142854</v>
      </c>
      <c r="R24" s="60">
        <f t="shared" si="3"/>
        <v>2.2483204964917829</v>
      </c>
    </row>
    <row r="25" spans="2:18" x14ac:dyDescent="0.15">
      <c r="B25" s="7">
        <v>42193</v>
      </c>
      <c r="C25" s="14">
        <v>59</v>
      </c>
      <c r="D25" s="12">
        <v>63</v>
      </c>
      <c r="E25" s="12">
        <v>63</v>
      </c>
      <c r="F25" s="12">
        <v>64</v>
      </c>
      <c r="G25" s="12">
        <v>63</v>
      </c>
      <c r="H25" s="12">
        <v>64</v>
      </c>
      <c r="I25" s="12">
        <v>65</v>
      </c>
      <c r="J25" s="12">
        <v>61</v>
      </c>
      <c r="K25" s="12">
        <v>62</v>
      </c>
      <c r="L25" s="12">
        <v>64</v>
      </c>
      <c r="M25" s="12">
        <v>62</v>
      </c>
      <c r="N25" s="12">
        <v>64</v>
      </c>
      <c r="O25" s="12">
        <v>62</v>
      </c>
      <c r="P25" s="23">
        <v>63</v>
      </c>
      <c r="Q25" s="27">
        <f t="shared" si="2"/>
        <v>62.785714285714285</v>
      </c>
      <c r="R25" s="60">
        <f t="shared" si="3"/>
        <v>1.5281246137553164</v>
      </c>
    </row>
    <row r="26" spans="2:18" x14ac:dyDescent="0.15">
      <c r="B26" s="7">
        <v>42199</v>
      </c>
      <c r="C26" s="14">
        <v>73</v>
      </c>
      <c r="D26" s="12">
        <v>75</v>
      </c>
      <c r="E26" s="12">
        <v>74</v>
      </c>
      <c r="F26" s="12">
        <v>75</v>
      </c>
      <c r="G26" s="12">
        <v>77</v>
      </c>
      <c r="H26" s="12">
        <v>76</v>
      </c>
      <c r="I26" s="12">
        <v>77</v>
      </c>
      <c r="J26" s="12">
        <v>67</v>
      </c>
      <c r="K26" s="12">
        <v>72</v>
      </c>
      <c r="L26" s="12">
        <v>76</v>
      </c>
      <c r="M26" s="12">
        <v>71</v>
      </c>
      <c r="N26" s="12">
        <v>70</v>
      </c>
      <c r="O26" s="12">
        <v>70</v>
      </c>
      <c r="P26" s="23">
        <v>71</v>
      </c>
      <c r="Q26" s="27">
        <f t="shared" si="2"/>
        <v>73.142857142857139</v>
      </c>
      <c r="R26" s="60">
        <f t="shared" si="3"/>
        <v>3.05984270227039</v>
      </c>
    </row>
    <row r="27" spans="2:18" x14ac:dyDescent="0.15">
      <c r="B27" s="7">
        <v>42206</v>
      </c>
      <c r="C27" s="14">
        <v>85</v>
      </c>
      <c r="D27" s="12">
        <v>84</v>
      </c>
      <c r="E27" s="12">
        <v>83</v>
      </c>
      <c r="F27" s="12">
        <v>83</v>
      </c>
      <c r="G27" s="12">
        <v>83</v>
      </c>
      <c r="H27" s="12">
        <v>85</v>
      </c>
      <c r="I27" s="12">
        <v>85</v>
      </c>
      <c r="J27" s="12">
        <v>73</v>
      </c>
      <c r="K27" s="12">
        <v>77</v>
      </c>
      <c r="L27" s="12">
        <v>80</v>
      </c>
      <c r="M27" s="12">
        <v>78</v>
      </c>
      <c r="N27" s="12">
        <v>78</v>
      </c>
      <c r="O27" s="12">
        <v>79</v>
      </c>
      <c r="P27" s="23">
        <v>77</v>
      </c>
      <c r="Q27" s="27">
        <f t="shared" si="2"/>
        <v>80.714285714285708</v>
      </c>
      <c r="R27" s="60">
        <f t="shared" si="3"/>
        <v>3.7912565692163827</v>
      </c>
    </row>
    <row r="28" spans="2:18" x14ac:dyDescent="0.15">
      <c r="B28" s="7">
        <v>42213</v>
      </c>
      <c r="C28" s="14">
        <v>90</v>
      </c>
      <c r="D28" s="12">
        <v>92</v>
      </c>
      <c r="E28" s="12">
        <v>94</v>
      </c>
      <c r="F28" s="12">
        <v>93</v>
      </c>
      <c r="G28" s="12">
        <v>89</v>
      </c>
      <c r="H28" s="12">
        <v>92</v>
      </c>
      <c r="I28" s="12">
        <v>93</v>
      </c>
      <c r="J28" s="12">
        <v>84</v>
      </c>
      <c r="K28" s="12">
        <v>87</v>
      </c>
      <c r="L28" s="12">
        <v>89</v>
      </c>
      <c r="M28" s="12">
        <v>87</v>
      </c>
      <c r="N28" s="12">
        <v>85</v>
      </c>
      <c r="O28" s="12">
        <v>87</v>
      </c>
      <c r="P28" s="23">
        <v>89</v>
      </c>
      <c r="Q28" s="27">
        <f t="shared" si="2"/>
        <v>89.357142857142861</v>
      </c>
      <c r="R28" s="60">
        <f t="shared" si="3"/>
        <v>3.1282126343511694</v>
      </c>
    </row>
    <row r="29" spans="2:18" x14ac:dyDescent="0.15">
      <c r="B29" s="7">
        <v>42219</v>
      </c>
      <c r="C29" s="14">
        <v>94</v>
      </c>
      <c r="D29" s="12">
        <v>95</v>
      </c>
      <c r="E29" s="12">
        <v>98</v>
      </c>
      <c r="F29" s="12">
        <v>103</v>
      </c>
      <c r="G29" s="12">
        <v>86</v>
      </c>
      <c r="H29" s="12">
        <v>97</v>
      </c>
      <c r="I29" s="12">
        <v>99</v>
      </c>
      <c r="J29" s="12">
        <v>91</v>
      </c>
      <c r="K29" s="12">
        <v>92</v>
      </c>
      <c r="L29" s="12">
        <v>93</v>
      </c>
      <c r="M29" s="12">
        <v>91</v>
      </c>
      <c r="N29" s="12">
        <v>89</v>
      </c>
      <c r="O29" s="12">
        <v>95</v>
      </c>
      <c r="P29" s="23">
        <v>94</v>
      </c>
      <c r="Q29" s="27">
        <f t="shared" si="2"/>
        <v>94.071428571428569</v>
      </c>
      <c r="R29" s="60">
        <f t="shared" si="3"/>
        <v>4.3405828342123982</v>
      </c>
    </row>
    <row r="30" spans="2:18" x14ac:dyDescent="0.15">
      <c r="B30" s="7">
        <v>42227</v>
      </c>
      <c r="C30" s="14">
        <v>102</v>
      </c>
      <c r="D30" s="12">
        <v>102</v>
      </c>
      <c r="E30" s="12">
        <v>104</v>
      </c>
      <c r="F30" s="12">
        <v>115</v>
      </c>
      <c r="G30" s="12">
        <v>107</v>
      </c>
      <c r="H30" s="12">
        <v>105</v>
      </c>
      <c r="I30" s="12">
        <v>107</v>
      </c>
      <c r="J30" s="12">
        <v>94</v>
      </c>
      <c r="K30" s="12">
        <v>95</v>
      </c>
      <c r="L30" s="12">
        <v>102</v>
      </c>
      <c r="M30" s="12">
        <v>97</v>
      </c>
      <c r="N30" s="12">
        <v>98</v>
      </c>
      <c r="O30" s="12">
        <v>97</v>
      </c>
      <c r="P30" s="23">
        <v>98</v>
      </c>
      <c r="Q30" s="27">
        <f t="shared" si="2"/>
        <v>101.64285714285714</v>
      </c>
      <c r="R30" s="60">
        <f t="shared" si="3"/>
        <v>5.719160009021536</v>
      </c>
    </row>
    <row r="31" spans="2:18" x14ac:dyDescent="0.15">
      <c r="B31" s="7">
        <v>42234</v>
      </c>
      <c r="C31" s="14">
        <v>113</v>
      </c>
      <c r="D31" s="12">
        <v>114</v>
      </c>
      <c r="E31" s="12">
        <v>117</v>
      </c>
      <c r="F31" s="12">
        <v>130</v>
      </c>
      <c r="G31" s="12">
        <v>119</v>
      </c>
      <c r="H31" s="12">
        <v>119</v>
      </c>
      <c r="I31" s="12">
        <v>120</v>
      </c>
      <c r="J31" s="12">
        <v>107</v>
      </c>
      <c r="K31" s="12">
        <v>105</v>
      </c>
      <c r="L31" s="12">
        <v>105</v>
      </c>
      <c r="M31" s="12">
        <v>111</v>
      </c>
      <c r="N31" s="12">
        <v>108</v>
      </c>
      <c r="O31" s="12">
        <v>114</v>
      </c>
      <c r="P31" s="23">
        <v>109</v>
      </c>
      <c r="Q31" s="27">
        <f t="shared" si="2"/>
        <v>113.64285714285714</v>
      </c>
      <c r="R31" s="60">
        <f t="shared" si="3"/>
        <v>6.968137847010853</v>
      </c>
    </row>
    <row r="32" spans="2:18" x14ac:dyDescent="0.15">
      <c r="B32" s="7">
        <v>42240</v>
      </c>
      <c r="C32" s="14">
        <v>124</v>
      </c>
      <c r="D32" s="12">
        <v>125</v>
      </c>
      <c r="E32" s="12">
        <v>121</v>
      </c>
      <c r="F32" s="12">
        <v>130</v>
      </c>
      <c r="G32" s="12">
        <v>121</v>
      </c>
      <c r="H32" s="12">
        <v>127</v>
      </c>
      <c r="I32" s="12">
        <v>126</v>
      </c>
      <c r="J32" s="12">
        <v>107</v>
      </c>
      <c r="K32" s="12">
        <v>106</v>
      </c>
      <c r="L32" s="12">
        <v>106</v>
      </c>
      <c r="M32" s="12">
        <v>112</v>
      </c>
      <c r="N32" s="12">
        <v>111</v>
      </c>
      <c r="O32" s="12">
        <v>114</v>
      </c>
      <c r="P32" s="23">
        <v>110</v>
      </c>
      <c r="Q32" s="27">
        <f t="shared" si="2"/>
        <v>117.14285714285714</v>
      </c>
      <c r="R32" s="60">
        <f t="shared" si="3"/>
        <v>8.5741753840520154</v>
      </c>
    </row>
    <row r="33" spans="2:18" x14ac:dyDescent="0.15">
      <c r="B33" s="7"/>
      <c r="C33" s="14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23"/>
      <c r="Q33" s="27"/>
      <c r="R33" s="60"/>
    </row>
    <row r="34" spans="2:18" x14ac:dyDescent="0.15">
      <c r="B34" s="9"/>
      <c r="C34" s="1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24"/>
      <c r="Q34" s="28"/>
      <c r="R34" s="61"/>
    </row>
    <row r="37" spans="2:18" x14ac:dyDescent="0.15">
      <c r="B37" s="69" t="s">
        <v>10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2:18" ht="13.5" customHeight="1" x14ac:dyDescent="0.15">
      <c r="B38" s="11"/>
      <c r="C38" s="19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1"/>
      <c r="Q38" s="25" t="s">
        <v>4</v>
      </c>
      <c r="R38" s="62" t="s">
        <v>5</v>
      </c>
    </row>
    <row r="39" spans="2:18" x14ac:dyDescent="0.15">
      <c r="B39" s="10">
        <v>42165</v>
      </c>
      <c r="C39" s="16">
        <v>18</v>
      </c>
      <c r="D39" s="17">
        <v>19</v>
      </c>
      <c r="E39" s="17">
        <v>18</v>
      </c>
      <c r="F39" s="17">
        <v>20</v>
      </c>
      <c r="G39" s="17">
        <v>19</v>
      </c>
      <c r="H39" s="17">
        <v>20</v>
      </c>
      <c r="I39" s="17">
        <v>20</v>
      </c>
      <c r="J39" s="17">
        <v>20</v>
      </c>
      <c r="K39" s="17">
        <v>21</v>
      </c>
      <c r="L39" s="17">
        <v>19</v>
      </c>
      <c r="M39" s="17">
        <v>22</v>
      </c>
      <c r="N39" s="17">
        <v>21</v>
      </c>
      <c r="O39" s="17">
        <v>22</v>
      </c>
      <c r="P39" s="22">
        <v>21</v>
      </c>
      <c r="Q39" s="26">
        <f>AVERAGE(C39:P39)</f>
        <v>20</v>
      </c>
      <c r="R39" s="59">
        <f>STDEV(C39:P39)</f>
        <v>1.3008872711759818</v>
      </c>
    </row>
    <row r="40" spans="2:18" x14ac:dyDescent="0.15">
      <c r="B40" s="7">
        <v>42172</v>
      </c>
      <c r="C40" s="14">
        <v>25</v>
      </c>
      <c r="D40" s="12">
        <v>21</v>
      </c>
      <c r="E40" s="12">
        <v>25</v>
      </c>
      <c r="F40" s="12">
        <v>23</v>
      </c>
      <c r="G40" s="12">
        <v>23</v>
      </c>
      <c r="H40" s="12">
        <v>26</v>
      </c>
      <c r="I40" s="12">
        <v>26</v>
      </c>
      <c r="J40" s="12">
        <v>27</v>
      </c>
      <c r="K40" s="12">
        <v>26</v>
      </c>
      <c r="L40" s="12">
        <v>24</v>
      </c>
      <c r="M40" s="12">
        <v>28</v>
      </c>
      <c r="N40" s="12">
        <v>29</v>
      </c>
      <c r="O40" s="12">
        <v>24</v>
      </c>
      <c r="P40" s="23">
        <v>26</v>
      </c>
      <c r="Q40" s="27">
        <f t="shared" ref="Q40:Q50" si="4">AVERAGE(C40:P40)</f>
        <v>25.214285714285715</v>
      </c>
      <c r="R40" s="60">
        <f t="shared" ref="R40:R50" si="5">STDEV(C40:P40)</f>
        <v>2.1187286256174929</v>
      </c>
    </row>
    <row r="41" spans="2:18" x14ac:dyDescent="0.15">
      <c r="B41" s="7">
        <v>42180</v>
      </c>
      <c r="C41" s="14">
        <v>30</v>
      </c>
      <c r="D41" s="12">
        <v>31</v>
      </c>
      <c r="E41" s="12">
        <v>32</v>
      </c>
      <c r="F41" s="12">
        <v>31</v>
      </c>
      <c r="G41" s="12">
        <v>31</v>
      </c>
      <c r="H41" s="12">
        <v>32</v>
      </c>
      <c r="I41" s="12">
        <v>33</v>
      </c>
      <c r="J41" s="12">
        <v>38</v>
      </c>
      <c r="K41" s="12">
        <v>38</v>
      </c>
      <c r="L41" s="12">
        <v>37</v>
      </c>
      <c r="M41" s="12">
        <v>38</v>
      </c>
      <c r="N41" s="12">
        <v>37</v>
      </c>
      <c r="O41" s="12">
        <v>38</v>
      </c>
      <c r="P41" s="23">
        <v>39</v>
      </c>
      <c r="Q41" s="27">
        <f t="shared" si="4"/>
        <v>34.642857142857146</v>
      </c>
      <c r="R41" s="60">
        <f t="shared" si="5"/>
        <v>3.4330328116279762</v>
      </c>
    </row>
    <row r="42" spans="2:18" x14ac:dyDescent="0.15">
      <c r="B42" s="7">
        <v>42186</v>
      </c>
      <c r="C42" s="14">
        <v>41</v>
      </c>
      <c r="D42" s="12">
        <v>41</v>
      </c>
      <c r="E42" s="12">
        <v>40</v>
      </c>
      <c r="F42" s="12">
        <v>38</v>
      </c>
      <c r="G42" s="12">
        <v>42</v>
      </c>
      <c r="H42" s="12">
        <v>42</v>
      </c>
      <c r="I42" s="12">
        <v>41</v>
      </c>
      <c r="J42" s="12">
        <v>43</v>
      </c>
      <c r="K42" s="12">
        <v>46</v>
      </c>
      <c r="L42" s="12">
        <v>41</v>
      </c>
      <c r="M42" s="12">
        <v>41</v>
      </c>
      <c r="N42" s="12">
        <v>46</v>
      </c>
      <c r="O42" s="12">
        <v>45</v>
      </c>
      <c r="P42" s="23">
        <v>46</v>
      </c>
      <c r="Q42" s="27">
        <f t="shared" si="4"/>
        <v>42.357142857142854</v>
      </c>
      <c r="R42" s="60">
        <f t="shared" si="5"/>
        <v>2.4994504890580944</v>
      </c>
    </row>
    <row r="43" spans="2:18" x14ac:dyDescent="0.15">
      <c r="B43" s="7">
        <v>42193</v>
      </c>
      <c r="C43" s="14">
        <v>54</v>
      </c>
      <c r="D43" s="12">
        <v>49</v>
      </c>
      <c r="E43" s="12">
        <v>51</v>
      </c>
      <c r="F43" s="12">
        <v>52</v>
      </c>
      <c r="G43" s="12">
        <v>58</v>
      </c>
      <c r="H43" s="12">
        <v>57</v>
      </c>
      <c r="I43" s="12">
        <v>53</v>
      </c>
      <c r="J43" s="12">
        <v>56</v>
      </c>
      <c r="K43" s="12">
        <v>54</v>
      </c>
      <c r="L43" s="12">
        <v>51</v>
      </c>
      <c r="M43" s="12">
        <v>55</v>
      </c>
      <c r="N43" s="12">
        <v>55</v>
      </c>
      <c r="O43" s="12">
        <v>54</v>
      </c>
      <c r="P43" s="23">
        <v>54</v>
      </c>
      <c r="Q43" s="27">
        <f t="shared" si="4"/>
        <v>53.785714285714285</v>
      </c>
      <c r="R43" s="60">
        <f t="shared" si="5"/>
        <v>2.4550911444328354</v>
      </c>
    </row>
    <row r="44" spans="2:18" x14ac:dyDescent="0.15">
      <c r="B44" s="7">
        <v>42199</v>
      </c>
      <c r="C44" s="14">
        <v>63</v>
      </c>
      <c r="D44" s="12">
        <v>65</v>
      </c>
      <c r="E44" s="12">
        <v>66</v>
      </c>
      <c r="F44" s="12">
        <v>67</v>
      </c>
      <c r="G44" s="12">
        <v>68</v>
      </c>
      <c r="H44" s="12">
        <v>69</v>
      </c>
      <c r="I44" s="12">
        <v>64</v>
      </c>
      <c r="J44" s="12">
        <v>68</v>
      </c>
      <c r="K44" s="12">
        <v>67</v>
      </c>
      <c r="L44" s="12">
        <v>62</v>
      </c>
      <c r="M44" s="12">
        <v>65</v>
      </c>
      <c r="N44" s="12">
        <v>64</v>
      </c>
      <c r="O44" s="12">
        <v>66</v>
      </c>
      <c r="P44" s="23">
        <v>66</v>
      </c>
      <c r="Q44" s="27">
        <f t="shared" si="4"/>
        <v>65.714285714285708</v>
      </c>
      <c r="R44" s="60">
        <f t="shared" si="5"/>
        <v>2.0164161440372537</v>
      </c>
    </row>
    <row r="45" spans="2:18" x14ac:dyDescent="0.15">
      <c r="B45" s="7">
        <v>42206</v>
      </c>
      <c r="C45" s="14">
        <v>76</v>
      </c>
      <c r="D45" s="12">
        <v>74</v>
      </c>
      <c r="E45" s="12">
        <v>80</v>
      </c>
      <c r="F45" s="12">
        <v>75</v>
      </c>
      <c r="G45" s="12">
        <v>78</v>
      </c>
      <c r="H45" s="12">
        <v>75</v>
      </c>
      <c r="I45" s="12">
        <v>75</v>
      </c>
      <c r="J45" s="12">
        <v>76</v>
      </c>
      <c r="K45" s="12">
        <v>75</v>
      </c>
      <c r="L45" s="12">
        <v>75</v>
      </c>
      <c r="M45" s="12">
        <v>76</v>
      </c>
      <c r="N45" s="12">
        <v>73</v>
      </c>
      <c r="O45" s="12">
        <v>74</v>
      </c>
      <c r="P45" s="23">
        <v>75</v>
      </c>
      <c r="Q45" s="27">
        <f t="shared" si="4"/>
        <v>75.5</v>
      </c>
      <c r="R45" s="60">
        <f t="shared" si="5"/>
        <v>1.7431183374807169</v>
      </c>
    </row>
    <row r="46" spans="2:18" x14ac:dyDescent="0.15">
      <c r="B46" s="7">
        <v>42213</v>
      </c>
      <c r="C46" s="14">
        <v>82</v>
      </c>
      <c r="D46" s="12">
        <v>80</v>
      </c>
      <c r="E46" s="12">
        <v>83</v>
      </c>
      <c r="F46" s="12">
        <v>80</v>
      </c>
      <c r="G46" s="12">
        <v>82</v>
      </c>
      <c r="H46" s="12">
        <v>83</v>
      </c>
      <c r="I46" s="12">
        <v>82</v>
      </c>
      <c r="J46" s="12">
        <v>83</v>
      </c>
      <c r="K46" s="12">
        <v>80</v>
      </c>
      <c r="L46" s="12">
        <v>79</v>
      </c>
      <c r="M46" s="12">
        <v>83</v>
      </c>
      <c r="N46" s="12">
        <v>82</v>
      </c>
      <c r="O46" s="12">
        <v>82</v>
      </c>
      <c r="P46" s="23">
        <v>84</v>
      </c>
      <c r="Q46" s="27">
        <f t="shared" si="4"/>
        <v>81.785714285714292</v>
      </c>
      <c r="R46" s="60">
        <f t="shared" si="5"/>
        <v>1.4769288003552106</v>
      </c>
    </row>
    <row r="47" spans="2:18" x14ac:dyDescent="0.15">
      <c r="B47" s="7">
        <v>42219</v>
      </c>
      <c r="C47" s="14">
        <v>87</v>
      </c>
      <c r="D47" s="12">
        <v>86</v>
      </c>
      <c r="E47" s="12">
        <v>92</v>
      </c>
      <c r="F47" s="12">
        <v>90</v>
      </c>
      <c r="G47" s="12">
        <v>88</v>
      </c>
      <c r="H47" s="12">
        <v>90</v>
      </c>
      <c r="I47" s="12">
        <v>90</v>
      </c>
      <c r="J47" s="12">
        <v>90</v>
      </c>
      <c r="K47" s="12">
        <v>88</v>
      </c>
      <c r="L47" s="12">
        <v>89</v>
      </c>
      <c r="M47" s="12">
        <v>89</v>
      </c>
      <c r="N47" s="12">
        <v>91</v>
      </c>
      <c r="O47" s="12">
        <v>88</v>
      </c>
      <c r="P47" s="23">
        <v>94</v>
      </c>
      <c r="Q47" s="27">
        <f t="shared" si="4"/>
        <v>89.428571428571431</v>
      </c>
      <c r="R47" s="60">
        <f t="shared" si="5"/>
        <v>2.064881658530644</v>
      </c>
    </row>
    <row r="48" spans="2:18" x14ac:dyDescent="0.15">
      <c r="B48" s="7">
        <v>42227</v>
      </c>
      <c r="C48" s="14">
        <v>94</v>
      </c>
      <c r="D48" s="12">
        <v>95</v>
      </c>
      <c r="E48" s="12">
        <v>102</v>
      </c>
      <c r="F48" s="12">
        <v>97</v>
      </c>
      <c r="G48" s="12">
        <v>98</v>
      </c>
      <c r="H48" s="12">
        <v>97</v>
      </c>
      <c r="I48" s="12">
        <v>98</v>
      </c>
      <c r="J48" s="12">
        <v>97</v>
      </c>
      <c r="K48" s="12">
        <v>98</v>
      </c>
      <c r="L48" s="12">
        <v>96</v>
      </c>
      <c r="M48" s="12">
        <v>95</v>
      </c>
      <c r="N48" s="12">
        <v>98</v>
      </c>
      <c r="O48" s="12">
        <v>96</v>
      </c>
      <c r="P48" s="23">
        <v>99</v>
      </c>
      <c r="Q48" s="27">
        <f t="shared" si="4"/>
        <v>97.142857142857139</v>
      </c>
      <c r="R48" s="60">
        <f t="shared" si="5"/>
        <v>1.9944979263017486</v>
      </c>
    </row>
    <row r="49" spans="2:18" x14ac:dyDescent="0.15">
      <c r="B49" s="7">
        <v>42234</v>
      </c>
      <c r="C49" s="14">
        <v>97</v>
      </c>
      <c r="D49" s="12">
        <v>97</v>
      </c>
      <c r="E49" s="12">
        <v>106</v>
      </c>
      <c r="F49" s="12">
        <v>100</v>
      </c>
      <c r="G49" s="12">
        <v>99</v>
      </c>
      <c r="H49" s="12">
        <v>100</v>
      </c>
      <c r="I49" s="12">
        <v>102</v>
      </c>
      <c r="J49" s="12">
        <v>100</v>
      </c>
      <c r="K49" s="12">
        <v>103</v>
      </c>
      <c r="L49" s="12">
        <v>106</v>
      </c>
      <c r="M49" s="12">
        <v>106</v>
      </c>
      <c r="N49" s="12">
        <v>100</v>
      </c>
      <c r="O49" s="12">
        <v>101</v>
      </c>
      <c r="P49" s="23">
        <v>107</v>
      </c>
      <c r="Q49" s="27">
        <f t="shared" si="4"/>
        <v>101.71428571428571</v>
      </c>
      <c r="R49" s="60">
        <f t="shared" si="5"/>
        <v>3.3838660509171246</v>
      </c>
    </row>
    <row r="50" spans="2:18" x14ac:dyDescent="0.15">
      <c r="B50" s="7">
        <v>42240</v>
      </c>
      <c r="C50" s="14">
        <v>109</v>
      </c>
      <c r="D50" s="12">
        <v>109</v>
      </c>
      <c r="E50" s="12">
        <v>118</v>
      </c>
      <c r="F50" s="12">
        <v>109</v>
      </c>
      <c r="G50" s="12">
        <v>108</v>
      </c>
      <c r="H50" s="12">
        <v>111</v>
      </c>
      <c r="I50" s="12">
        <v>110</v>
      </c>
      <c r="J50" s="12">
        <v>104</v>
      </c>
      <c r="K50" s="12">
        <v>104</v>
      </c>
      <c r="L50" s="12">
        <v>106</v>
      </c>
      <c r="M50" s="12">
        <v>106</v>
      </c>
      <c r="N50" s="12">
        <v>102</v>
      </c>
      <c r="O50" s="12">
        <v>102</v>
      </c>
      <c r="P50" s="23">
        <v>108</v>
      </c>
      <c r="Q50" s="27">
        <f t="shared" si="4"/>
        <v>107.57142857142857</v>
      </c>
      <c r="R50" s="60">
        <f t="shared" si="5"/>
        <v>4.1642117310073639</v>
      </c>
    </row>
    <row r="51" spans="2:18" x14ac:dyDescent="0.15">
      <c r="B51" s="8"/>
      <c r="C51" s="1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23"/>
      <c r="Q51" s="27"/>
      <c r="R51" s="60"/>
    </row>
    <row r="52" spans="2:18" x14ac:dyDescent="0.15">
      <c r="B52" s="9"/>
      <c r="C52" s="15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24"/>
      <c r="Q52" s="28"/>
      <c r="R52" s="61"/>
    </row>
    <row r="55" spans="2:18" x14ac:dyDescent="0.15">
      <c r="B55" s="69" t="s">
        <v>11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</row>
    <row r="56" spans="2:18" x14ac:dyDescent="0.15">
      <c r="B56" s="11"/>
      <c r="C56" s="19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1"/>
      <c r="Q56" s="25" t="s">
        <v>4</v>
      </c>
      <c r="R56" s="58" t="s">
        <v>5</v>
      </c>
    </row>
    <row r="57" spans="2:18" ht="13.5" customHeight="1" x14ac:dyDescent="0.15">
      <c r="B57" s="7">
        <v>42165</v>
      </c>
      <c r="C57" s="16">
        <v>20</v>
      </c>
      <c r="D57" s="17">
        <v>22</v>
      </c>
      <c r="E57" s="17">
        <v>22</v>
      </c>
      <c r="F57" s="17">
        <v>20</v>
      </c>
      <c r="G57" s="17">
        <v>19</v>
      </c>
      <c r="H57" s="17">
        <v>19</v>
      </c>
      <c r="I57" s="17">
        <v>20</v>
      </c>
      <c r="J57" s="17"/>
      <c r="K57" s="17"/>
      <c r="L57" s="17"/>
      <c r="M57" s="17"/>
      <c r="N57" s="17"/>
      <c r="O57" s="17"/>
      <c r="P57" s="22"/>
      <c r="Q57" s="26">
        <f>AVERAGE(C57:I57)</f>
        <v>20.285714285714285</v>
      </c>
      <c r="R57" s="59">
        <f>STDEV(C57:I57)</f>
        <v>1.2535663410560174</v>
      </c>
    </row>
    <row r="58" spans="2:18" x14ac:dyDescent="0.15">
      <c r="B58" s="7">
        <v>42172</v>
      </c>
      <c r="C58" s="14">
        <v>24</v>
      </c>
      <c r="D58" s="12">
        <v>27</v>
      </c>
      <c r="E58" s="12">
        <v>24</v>
      </c>
      <c r="F58" s="12">
        <v>26</v>
      </c>
      <c r="G58" s="12">
        <v>27</v>
      </c>
      <c r="H58" s="12">
        <v>28</v>
      </c>
      <c r="I58" s="12">
        <v>25</v>
      </c>
      <c r="J58" s="12"/>
      <c r="K58" s="12"/>
      <c r="L58" s="12"/>
      <c r="M58" s="12"/>
      <c r="N58" s="12"/>
      <c r="O58" s="12"/>
      <c r="P58" s="23"/>
      <c r="Q58" s="27">
        <f t="shared" ref="Q58:Q68" si="6">AVERAGE(C58:I58)</f>
        <v>25.857142857142858</v>
      </c>
      <c r="R58" s="60">
        <f t="shared" ref="R58:R68" si="7">STDEV(C58:I58)</f>
        <v>1.5735915849388864</v>
      </c>
    </row>
    <row r="59" spans="2:18" x14ac:dyDescent="0.15">
      <c r="B59" s="7">
        <v>42180</v>
      </c>
      <c r="C59" s="14">
        <v>35</v>
      </c>
      <c r="D59" s="12">
        <v>38</v>
      </c>
      <c r="E59" s="12">
        <v>38</v>
      </c>
      <c r="F59" s="12">
        <v>34</v>
      </c>
      <c r="G59" s="12">
        <v>33</v>
      </c>
      <c r="H59" s="12">
        <v>34</v>
      </c>
      <c r="I59" s="12">
        <v>34</v>
      </c>
      <c r="J59" s="12"/>
      <c r="K59" s="12"/>
      <c r="L59" s="12"/>
      <c r="M59" s="12"/>
      <c r="N59" s="12"/>
      <c r="O59" s="12"/>
      <c r="P59" s="23"/>
      <c r="Q59" s="27">
        <f t="shared" si="6"/>
        <v>35.142857142857146</v>
      </c>
      <c r="R59" s="60">
        <f t="shared" si="7"/>
        <v>2.0354009783964297</v>
      </c>
    </row>
    <row r="60" spans="2:18" x14ac:dyDescent="0.15">
      <c r="B60" s="7">
        <v>42186</v>
      </c>
      <c r="C60" s="14">
        <v>43</v>
      </c>
      <c r="D60" s="12">
        <v>46</v>
      </c>
      <c r="E60" s="12">
        <v>44</v>
      </c>
      <c r="F60" s="12">
        <v>40</v>
      </c>
      <c r="G60" s="12">
        <v>41</v>
      </c>
      <c r="H60" s="12">
        <v>41</v>
      </c>
      <c r="I60" s="12">
        <v>44</v>
      </c>
      <c r="J60" s="12"/>
      <c r="K60" s="12"/>
      <c r="L60" s="12"/>
      <c r="M60" s="12"/>
      <c r="N60" s="12"/>
      <c r="O60" s="12"/>
      <c r="P60" s="23"/>
      <c r="Q60" s="27">
        <f t="shared" si="6"/>
        <v>42.714285714285715</v>
      </c>
      <c r="R60" s="60">
        <f t="shared" si="7"/>
        <v>2.1380899352993952</v>
      </c>
    </row>
    <row r="61" spans="2:18" x14ac:dyDescent="0.15">
      <c r="B61" s="7">
        <v>42193</v>
      </c>
      <c r="C61" s="14">
        <v>55</v>
      </c>
      <c r="D61" s="12">
        <v>56</v>
      </c>
      <c r="E61" s="12">
        <v>56</v>
      </c>
      <c r="F61" s="12">
        <v>51</v>
      </c>
      <c r="G61" s="12">
        <v>54</v>
      </c>
      <c r="H61" s="12">
        <v>55</v>
      </c>
      <c r="I61" s="12">
        <v>56</v>
      </c>
      <c r="J61" s="12"/>
      <c r="K61" s="12"/>
      <c r="L61" s="12"/>
      <c r="M61" s="12"/>
      <c r="N61" s="12"/>
      <c r="O61" s="12"/>
      <c r="P61" s="23"/>
      <c r="Q61" s="27">
        <f t="shared" si="6"/>
        <v>54.714285714285715</v>
      </c>
      <c r="R61" s="60">
        <f t="shared" si="7"/>
        <v>1.7994708216848745</v>
      </c>
    </row>
    <row r="62" spans="2:18" x14ac:dyDescent="0.15">
      <c r="B62" s="7">
        <v>42199</v>
      </c>
      <c r="C62" s="14">
        <v>66</v>
      </c>
      <c r="D62" s="12">
        <v>69</v>
      </c>
      <c r="E62" s="12">
        <v>69</v>
      </c>
      <c r="F62" s="12">
        <v>67</v>
      </c>
      <c r="G62" s="12">
        <v>67</v>
      </c>
      <c r="H62" s="12">
        <v>70</v>
      </c>
      <c r="I62" s="12">
        <v>68</v>
      </c>
      <c r="J62" s="12"/>
      <c r="K62" s="12"/>
      <c r="L62" s="12"/>
      <c r="M62" s="12"/>
      <c r="N62" s="12"/>
      <c r="O62" s="12"/>
      <c r="P62" s="23"/>
      <c r="Q62" s="27">
        <f t="shared" si="6"/>
        <v>68</v>
      </c>
      <c r="R62" s="60">
        <f t="shared" si="7"/>
        <v>1.4142135623730951</v>
      </c>
    </row>
    <row r="63" spans="2:18" x14ac:dyDescent="0.15">
      <c r="B63" s="7">
        <v>42206</v>
      </c>
      <c r="C63" s="14">
        <v>75</v>
      </c>
      <c r="D63" s="12">
        <v>77</v>
      </c>
      <c r="E63" s="12">
        <v>76</v>
      </c>
      <c r="F63" s="12">
        <v>76</v>
      </c>
      <c r="G63" s="12">
        <v>75</v>
      </c>
      <c r="H63" s="12">
        <v>75</v>
      </c>
      <c r="I63" s="12">
        <v>75</v>
      </c>
      <c r="J63" s="12"/>
      <c r="K63" s="12"/>
      <c r="L63" s="12"/>
      <c r="M63" s="12"/>
      <c r="N63" s="12"/>
      <c r="O63" s="12"/>
      <c r="P63" s="23"/>
      <c r="Q63" s="27">
        <f t="shared" si="6"/>
        <v>75.571428571428569</v>
      </c>
      <c r="R63" s="60">
        <f t="shared" si="7"/>
        <v>0.7867957924694432</v>
      </c>
    </row>
    <row r="64" spans="2:18" x14ac:dyDescent="0.15">
      <c r="B64" s="7">
        <v>42213</v>
      </c>
      <c r="C64" s="14">
        <v>86</v>
      </c>
      <c r="D64" s="12">
        <v>83</v>
      </c>
      <c r="E64" s="12">
        <v>82</v>
      </c>
      <c r="F64" s="12">
        <v>86</v>
      </c>
      <c r="G64" s="12">
        <v>86</v>
      </c>
      <c r="H64" s="12">
        <v>84</v>
      </c>
      <c r="I64" s="12">
        <v>84</v>
      </c>
      <c r="J64" s="12"/>
      <c r="K64" s="12"/>
      <c r="L64" s="12"/>
      <c r="M64" s="12"/>
      <c r="N64" s="12"/>
      <c r="O64" s="12"/>
      <c r="P64" s="23"/>
      <c r="Q64" s="27">
        <f t="shared" si="6"/>
        <v>84.428571428571431</v>
      </c>
      <c r="R64" s="60">
        <f t="shared" si="7"/>
        <v>1.6183471874253741</v>
      </c>
    </row>
    <row r="65" spans="2:18" x14ac:dyDescent="0.15">
      <c r="B65" s="7">
        <v>42219</v>
      </c>
      <c r="C65" s="14">
        <v>92</v>
      </c>
      <c r="D65" s="12">
        <v>90</v>
      </c>
      <c r="E65" s="12">
        <v>94</v>
      </c>
      <c r="F65" s="12">
        <v>94</v>
      </c>
      <c r="G65" s="12">
        <v>90</v>
      </c>
      <c r="H65" s="12">
        <v>90</v>
      </c>
      <c r="I65" s="12">
        <v>94</v>
      </c>
      <c r="J65" s="12"/>
      <c r="K65" s="12"/>
      <c r="L65" s="12"/>
      <c r="M65" s="12"/>
      <c r="N65" s="12"/>
      <c r="O65" s="12"/>
      <c r="P65" s="23"/>
      <c r="Q65" s="27">
        <f t="shared" si="6"/>
        <v>92</v>
      </c>
      <c r="R65" s="60">
        <f t="shared" si="7"/>
        <v>2</v>
      </c>
    </row>
    <row r="66" spans="2:18" x14ac:dyDescent="0.15">
      <c r="B66" s="7">
        <v>42227</v>
      </c>
      <c r="C66" s="14">
        <v>98</v>
      </c>
      <c r="D66" s="12">
        <v>98</v>
      </c>
      <c r="E66" s="12">
        <v>100</v>
      </c>
      <c r="F66" s="12">
        <v>104</v>
      </c>
      <c r="G66" s="12">
        <v>100</v>
      </c>
      <c r="H66" s="12">
        <v>95</v>
      </c>
      <c r="I66" s="12">
        <v>101</v>
      </c>
      <c r="J66" s="12"/>
      <c r="K66" s="12"/>
      <c r="L66" s="12"/>
      <c r="M66" s="12"/>
      <c r="N66" s="12"/>
      <c r="O66" s="12"/>
      <c r="P66" s="23"/>
      <c r="Q66" s="27">
        <f t="shared" si="6"/>
        <v>99.428571428571431</v>
      </c>
      <c r="R66" s="60">
        <f t="shared" si="7"/>
        <v>2.819996622760558</v>
      </c>
    </row>
    <row r="67" spans="2:18" x14ac:dyDescent="0.15">
      <c r="B67" s="7">
        <v>42234</v>
      </c>
      <c r="C67" s="14">
        <v>104</v>
      </c>
      <c r="D67" s="12">
        <v>102</v>
      </c>
      <c r="E67" s="12">
        <v>104</v>
      </c>
      <c r="F67" s="12">
        <v>104</v>
      </c>
      <c r="G67" s="12">
        <v>105</v>
      </c>
      <c r="H67" s="12">
        <v>101</v>
      </c>
      <c r="I67" s="12">
        <v>104</v>
      </c>
      <c r="J67" s="12"/>
      <c r="K67" s="12"/>
      <c r="L67" s="12"/>
      <c r="M67" s="12"/>
      <c r="N67" s="12"/>
      <c r="O67" s="12"/>
      <c r="P67" s="23"/>
      <c r="Q67" s="27">
        <f t="shared" si="6"/>
        <v>103.42857142857143</v>
      </c>
      <c r="R67" s="60">
        <f t="shared" si="7"/>
        <v>1.3972762620115438</v>
      </c>
    </row>
    <row r="68" spans="2:18" x14ac:dyDescent="0.15">
      <c r="B68" s="7">
        <v>42240</v>
      </c>
      <c r="C68" s="14">
        <v>116</v>
      </c>
      <c r="D68" s="12">
        <v>111</v>
      </c>
      <c r="E68" s="12">
        <v>116</v>
      </c>
      <c r="F68" s="12">
        <v>118</v>
      </c>
      <c r="G68" s="12">
        <v>114</v>
      </c>
      <c r="H68" s="12">
        <v>111</v>
      </c>
      <c r="I68" s="12">
        <v>115</v>
      </c>
      <c r="J68" s="12"/>
      <c r="K68" s="12"/>
      <c r="L68" s="12"/>
      <c r="M68" s="12"/>
      <c r="N68" s="12"/>
      <c r="O68" s="12"/>
      <c r="P68" s="23"/>
      <c r="Q68" s="27">
        <f t="shared" si="6"/>
        <v>114.42857142857143</v>
      </c>
      <c r="R68" s="60">
        <f t="shared" si="7"/>
        <v>2.6367367999823097</v>
      </c>
    </row>
    <row r="69" spans="2:18" x14ac:dyDescent="0.15">
      <c r="B69" s="8"/>
      <c r="C69" s="14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23"/>
      <c r="Q69" s="27"/>
      <c r="R69" s="60"/>
    </row>
    <row r="70" spans="2:18" x14ac:dyDescent="0.15">
      <c r="B70" s="9"/>
      <c r="C70" s="15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24"/>
      <c r="Q70" s="28"/>
      <c r="R70" s="61"/>
    </row>
    <row r="73" spans="2:18" x14ac:dyDescent="0.15">
      <c r="B73" s="69" t="s">
        <v>12</v>
      </c>
      <c r="C73" s="70"/>
      <c r="D73" s="70"/>
      <c r="E73" s="70"/>
      <c r="F73" s="70"/>
      <c r="G73" s="70"/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</row>
    <row r="74" spans="2:18" ht="13.5" customHeight="1" x14ac:dyDescent="0.15">
      <c r="B74" s="11"/>
      <c r="C74" s="19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1"/>
      <c r="Q74" s="25" t="s">
        <v>4</v>
      </c>
      <c r="R74" s="58" t="s">
        <v>5</v>
      </c>
    </row>
    <row r="75" spans="2:18" x14ac:dyDescent="0.15">
      <c r="B75" s="10">
        <v>42165</v>
      </c>
      <c r="C75" s="16">
        <v>16</v>
      </c>
      <c r="D75" s="17">
        <v>20</v>
      </c>
      <c r="E75" s="17">
        <v>16</v>
      </c>
      <c r="F75" s="17">
        <v>17</v>
      </c>
      <c r="G75" s="17">
        <v>16</v>
      </c>
      <c r="H75" s="17">
        <v>17</v>
      </c>
      <c r="I75" s="17">
        <v>16</v>
      </c>
      <c r="J75" s="17">
        <v>17</v>
      </c>
      <c r="K75" s="17">
        <v>18</v>
      </c>
      <c r="L75" s="17">
        <v>19</v>
      </c>
      <c r="M75" s="17">
        <v>18</v>
      </c>
      <c r="N75" s="17">
        <v>21</v>
      </c>
      <c r="O75" s="17">
        <v>24</v>
      </c>
      <c r="P75" s="22">
        <v>22</v>
      </c>
      <c r="Q75" s="26">
        <f>AVERAGE(C75:P75)</f>
        <v>18.357142857142858</v>
      </c>
      <c r="R75" s="59">
        <f>STDEV(C75:P75)</f>
        <v>2.5300393082122006</v>
      </c>
    </row>
    <row r="76" spans="2:18" x14ac:dyDescent="0.15">
      <c r="B76" s="7">
        <v>42172</v>
      </c>
      <c r="C76" s="14">
        <v>30</v>
      </c>
      <c r="D76" s="12">
        <v>26</v>
      </c>
      <c r="E76" s="12">
        <v>24</v>
      </c>
      <c r="F76" s="12">
        <v>20</v>
      </c>
      <c r="G76" s="12">
        <v>24</v>
      </c>
      <c r="H76" s="12">
        <v>26</v>
      </c>
      <c r="I76" s="12">
        <v>26</v>
      </c>
      <c r="J76" s="12">
        <v>30</v>
      </c>
      <c r="K76" s="12">
        <v>31</v>
      </c>
      <c r="L76" s="12">
        <v>27</v>
      </c>
      <c r="M76" s="12">
        <v>31</v>
      </c>
      <c r="N76" s="12">
        <v>29</v>
      </c>
      <c r="O76" s="12">
        <v>33</v>
      </c>
      <c r="P76" s="23">
        <v>27</v>
      </c>
      <c r="Q76" s="27">
        <f t="shared" ref="Q76:Q92" si="8">AVERAGE(C76:P76)</f>
        <v>27.428571428571427</v>
      </c>
      <c r="R76" s="60">
        <f t="shared" ref="R76:R92" si="9">STDEV(C76:P76)</f>
        <v>3.4799267391555886</v>
      </c>
    </row>
    <row r="77" spans="2:18" x14ac:dyDescent="0.15">
      <c r="B77" s="7">
        <v>42180</v>
      </c>
      <c r="C77" s="14">
        <v>35</v>
      </c>
      <c r="D77" s="12">
        <v>36</v>
      </c>
      <c r="E77" s="12">
        <v>36</v>
      </c>
      <c r="F77" s="12">
        <v>39</v>
      </c>
      <c r="G77" s="12">
        <v>33</v>
      </c>
      <c r="H77" s="12">
        <v>32</v>
      </c>
      <c r="I77" s="12">
        <v>34</v>
      </c>
      <c r="J77" s="12">
        <v>39</v>
      </c>
      <c r="K77" s="12">
        <v>39</v>
      </c>
      <c r="L77" s="12">
        <v>40</v>
      </c>
      <c r="M77" s="12">
        <v>42</v>
      </c>
      <c r="N77" s="12">
        <v>41</v>
      </c>
      <c r="O77" s="12">
        <v>44</v>
      </c>
      <c r="P77" s="23">
        <v>46</v>
      </c>
      <c r="Q77" s="27">
        <f t="shared" si="8"/>
        <v>38.285714285714285</v>
      </c>
      <c r="R77" s="60">
        <f t="shared" si="9"/>
        <v>4.1589305472324467</v>
      </c>
    </row>
    <row r="78" spans="2:18" x14ac:dyDescent="0.15">
      <c r="B78" s="7">
        <v>42186</v>
      </c>
      <c r="C78" s="14">
        <v>40</v>
      </c>
      <c r="D78" s="12">
        <v>41</v>
      </c>
      <c r="E78" s="12">
        <v>41</v>
      </c>
      <c r="F78" s="12">
        <v>41</v>
      </c>
      <c r="G78" s="12">
        <v>36</v>
      </c>
      <c r="H78" s="12">
        <v>35</v>
      </c>
      <c r="I78" s="12">
        <v>39</v>
      </c>
      <c r="J78" s="12">
        <v>44</v>
      </c>
      <c r="K78" s="12">
        <v>44</v>
      </c>
      <c r="L78" s="12">
        <v>43</v>
      </c>
      <c r="M78" s="12">
        <v>45</v>
      </c>
      <c r="N78" s="12">
        <v>45</v>
      </c>
      <c r="O78" s="12">
        <v>48</v>
      </c>
      <c r="P78" s="23">
        <v>50</v>
      </c>
      <c r="Q78" s="27">
        <f t="shared" si="8"/>
        <v>42.285714285714285</v>
      </c>
      <c r="R78" s="60">
        <f t="shared" si="9"/>
        <v>4.1773854802435277</v>
      </c>
    </row>
    <row r="79" spans="2:18" x14ac:dyDescent="0.15">
      <c r="B79" s="7">
        <v>42193</v>
      </c>
      <c r="C79" s="14">
        <v>53</v>
      </c>
      <c r="D79" s="12">
        <v>52</v>
      </c>
      <c r="E79" s="12">
        <v>52</v>
      </c>
      <c r="F79" s="12">
        <v>51</v>
      </c>
      <c r="G79" s="12">
        <v>48</v>
      </c>
      <c r="H79" s="12">
        <v>48</v>
      </c>
      <c r="I79" s="12">
        <v>48</v>
      </c>
      <c r="J79" s="12">
        <v>52</v>
      </c>
      <c r="K79" s="12">
        <v>55</v>
      </c>
      <c r="L79" s="12">
        <v>50</v>
      </c>
      <c r="M79" s="12">
        <v>55</v>
      </c>
      <c r="N79" s="12">
        <v>52</v>
      </c>
      <c r="O79" s="12">
        <v>57</v>
      </c>
      <c r="P79" s="23">
        <v>56</v>
      </c>
      <c r="Q79" s="27">
        <f t="shared" si="8"/>
        <v>52.071428571428569</v>
      </c>
      <c r="R79" s="60">
        <f t="shared" si="9"/>
        <v>2.9473400188667047</v>
      </c>
    </row>
    <row r="80" spans="2:18" x14ac:dyDescent="0.15">
      <c r="B80" s="7">
        <v>42197</v>
      </c>
      <c r="C80" s="14">
        <v>60</v>
      </c>
      <c r="D80" s="12">
        <v>58</v>
      </c>
      <c r="E80" s="12">
        <v>59</v>
      </c>
      <c r="F80" s="12">
        <v>60</v>
      </c>
      <c r="G80" s="12">
        <v>55</v>
      </c>
      <c r="H80" s="12">
        <v>51</v>
      </c>
      <c r="I80" s="12">
        <v>55</v>
      </c>
      <c r="J80" s="12">
        <v>58</v>
      </c>
      <c r="K80" s="12">
        <v>62</v>
      </c>
      <c r="L80" s="12">
        <v>60</v>
      </c>
      <c r="M80" s="12">
        <v>64</v>
      </c>
      <c r="N80" s="12">
        <v>62</v>
      </c>
      <c r="O80" s="12">
        <v>61</v>
      </c>
      <c r="P80" s="23">
        <v>62</v>
      </c>
      <c r="Q80" s="27">
        <f t="shared" si="8"/>
        <v>59.071428571428569</v>
      </c>
      <c r="R80" s="60">
        <f t="shared" si="9"/>
        <v>3.474396144861517</v>
      </c>
    </row>
    <row r="81" spans="2:18" x14ac:dyDescent="0.15">
      <c r="B81" s="7">
        <v>42201</v>
      </c>
      <c r="C81" s="14">
        <v>64</v>
      </c>
      <c r="D81" s="12">
        <v>65</v>
      </c>
      <c r="E81" s="12">
        <v>70</v>
      </c>
      <c r="F81" s="12">
        <v>65</v>
      </c>
      <c r="G81" s="12">
        <v>65</v>
      </c>
      <c r="H81" s="12">
        <v>61</v>
      </c>
      <c r="I81" s="12">
        <v>64</v>
      </c>
      <c r="J81" s="12">
        <v>64</v>
      </c>
      <c r="K81" s="12">
        <v>70</v>
      </c>
      <c r="L81" s="12">
        <v>67</v>
      </c>
      <c r="M81" s="12">
        <v>69</v>
      </c>
      <c r="N81" s="12">
        <v>69</v>
      </c>
      <c r="O81" s="12">
        <v>71</v>
      </c>
      <c r="P81" s="23">
        <v>67</v>
      </c>
      <c r="Q81" s="27">
        <f t="shared" si="8"/>
        <v>66.5</v>
      </c>
      <c r="R81" s="60">
        <f t="shared" si="9"/>
        <v>2.9547875102567409</v>
      </c>
    </row>
    <row r="82" spans="2:18" x14ac:dyDescent="0.15">
      <c r="B82" s="7">
        <v>42206</v>
      </c>
      <c r="C82" s="14">
        <v>77</v>
      </c>
      <c r="D82" s="12">
        <v>75</v>
      </c>
      <c r="E82" s="12">
        <v>79</v>
      </c>
      <c r="F82" s="12">
        <v>79</v>
      </c>
      <c r="G82" s="12">
        <v>75</v>
      </c>
      <c r="H82" s="12">
        <v>69</v>
      </c>
      <c r="I82" s="12">
        <v>75</v>
      </c>
      <c r="J82" s="12">
        <v>78</v>
      </c>
      <c r="K82" s="12">
        <v>80</v>
      </c>
      <c r="L82" s="12">
        <v>79</v>
      </c>
      <c r="M82" s="12">
        <v>80</v>
      </c>
      <c r="N82" s="12">
        <v>80</v>
      </c>
      <c r="O82" s="12">
        <v>82</v>
      </c>
      <c r="P82" s="23">
        <v>82</v>
      </c>
      <c r="Q82" s="27">
        <f t="shared" si="8"/>
        <v>77.857142857142861</v>
      </c>
      <c r="R82" s="60">
        <f t="shared" si="9"/>
        <v>3.4609279070824308</v>
      </c>
    </row>
    <row r="83" spans="2:18" x14ac:dyDescent="0.15">
      <c r="B83" s="7">
        <v>42210</v>
      </c>
      <c r="C83" s="14">
        <v>84</v>
      </c>
      <c r="D83" s="12">
        <v>82</v>
      </c>
      <c r="E83" s="12">
        <v>81</v>
      </c>
      <c r="F83" s="12">
        <v>83</v>
      </c>
      <c r="G83" s="12">
        <v>78</v>
      </c>
      <c r="H83" s="12">
        <v>78</v>
      </c>
      <c r="I83" s="12">
        <v>78</v>
      </c>
      <c r="J83" s="12">
        <v>82</v>
      </c>
      <c r="K83" s="12">
        <v>84</v>
      </c>
      <c r="L83" s="12">
        <v>84</v>
      </c>
      <c r="M83" s="12">
        <v>87</v>
      </c>
      <c r="N83" s="12">
        <v>84</v>
      </c>
      <c r="O83" s="12">
        <v>85</v>
      </c>
      <c r="P83" s="23">
        <v>85</v>
      </c>
      <c r="Q83" s="27">
        <f t="shared" si="8"/>
        <v>82.5</v>
      </c>
      <c r="R83" s="60">
        <f t="shared" si="9"/>
        <v>2.848751413406339</v>
      </c>
    </row>
    <row r="84" spans="2:18" x14ac:dyDescent="0.15">
      <c r="B84" s="7">
        <v>42215</v>
      </c>
      <c r="C84" s="14">
        <v>88</v>
      </c>
      <c r="D84" s="12">
        <v>86</v>
      </c>
      <c r="E84" s="12">
        <v>90</v>
      </c>
      <c r="F84" s="12">
        <v>90</v>
      </c>
      <c r="G84" s="12">
        <v>89</v>
      </c>
      <c r="H84" s="12">
        <v>85</v>
      </c>
      <c r="I84" s="12">
        <v>84</v>
      </c>
      <c r="J84" s="12">
        <v>91</v>
      </c>
      <c r="K84" s="12">
        <v>89</v>
      </c>
      <c r="L84" s="12">
        <v>88</v>
      </c>
      <c r="M84" s="12">
        <v>90</v>
      </c>
      <c r="N84" s="12">
        <v>95</v>
      </c>
      <c r="O84" s="12">
        <v>92</v>
      </c>
      <c r="P84" s="23">
        <v>91</v>
      </c>
      <c r="Q84" s="27">
        <f t="shared" si="8"/>
        <v>89.142857142857139</v>
      </c>
      <c r="R84" s="60">
        <f t="shared" si="9"/>
        <v>2.8784916685156974</v>
      </c>
    </row>
    <row r="85" spans="2:18" x14ac:dyDescent="0.15">
      <c r="B85" s="7">
        <v>42219</v>
      </c>
      <c r="C85" s="14">
        <v>93</v>
      </c>
      <c r="D85" s="12">
        <v>92</v>
      </c>
      <c r="E85" s="12">
        <v>93</v>
      </c>
      <c r="F85" s="12">
        <v>92</v>
      </c>
      <c r="G85" s="12">
        <v>92</v>
      </c>
      <c r="H85" s="12">
        <v>91</v>
      </c>
      <c r="I85" s="12">
        <v>91</v>
      </c>
      <c r="J85" s="12">
        <v>94</v>
      </c>
      <c r="K85" s="12">
        <v>93</v>
      </c>
      <c r="L85" s="12">
        <v>92</v>
      </c>
      <c r="M85" s="12">
        <v>92</v>
      </c>
      <c r="N85" s="12">
        <v>100</v>
      </c>
      <c r="O85" s="12">
        <v>100</v>
      </c>
      <c r="P85" s="23">
        <v>97</v>
      </c>
      <c r="Q85" s="27">
        <f t="shared" si="8"/>
        <v>93.714285714285708</v>
      </c>
      <c r="R85" s="60">
        <f t="shared" si="9"/>
        <v>3.0490495726870854</v>
      </c>
    </row>
    <row r="86" spans="2:18" x14ac:dyDescent="0.15">
      <c r="B86" s="7">
        <v>42223</v>
      </c>
      <c r="C86" s="14">
        <v>93</v>
      </c>
      <c r="D86" s="12">
        <v>95</v>
      </c>
      <c r="E86" s="12">
        <v>94</v>
      </c>
      <c r="F86" s="12">
        <v>96</v>
      </c>
      <c r="G86" s="12">
        <v>95</v>
      </c>
      <c r="H86" s="12">
        <v>95</v>
      </c>
      <c r="I86" s="12">
        <v>97</v>
      </c>
      <c r="J86" s="12">
        <v>97</v>
      </c>
      <c r="K86" s="12">
        <v>97</v>
      </c>
      <c r="L86" s="12">
        <v>95</v>
      </c>
      <c r="M86" s="12">
        <v>100</v>
      </c>
      <c r="N86" s="12">
        <v>101</v>
      </c>
      <c r="O86" s="12">
        <v>104</v>
      </c>
      <c r="P86" s="23">
        <v>101</v>
      </c>
      <c r="Q86" s="27">
        <f t="shared" si="8"/>
        <v>97.142857142857139</v>
      </c>
      <c r="R86" s="60">
        <f t="shared" si="9"/>
        <v>3.1830595551871363</v>
      </c>
    </row>
    <row r="87" spans="2:18" x14ac:dyDescent="0.15">
      <c r="B87" s="7">
        <v>42227</v>
      </c>
      <c r="C87" s="14">
        <v>99</v>
      </c>
      <c r="D87" s="12">
        <v>100</v>
      </c>
      <c r="E87" s="12">
        <v>100</v>
      </c>
      <c r="F87" s="12">
        <v>100</v>
      </c>
      <c r="G87" s="12">
        <v>99</v>
      </c>
      <c r="H87" s="12">
        <v>95</v>
      </c>
      <c r="I87" s="12">
        <v>98</v>
      </c>
      <c r="J87" s="12">
        <v>100</v>
      </c>
      <c r="K87" s="12">
        <v>101</v>
      </c>
      <c r="L87" s="12">
        <v>100</v>
      </c>
      <c r="M87" s="12">
        <v>104</v>
      </c>
      <c r="N87" s="12">
        <v>102</v>
      </c>
      <c r="O87" s="12">
        <v>106</v>
      </c>
      <c r="P87" s="23">
        <v>104</v>
      </c>
      <c r="Q87" s="27">
        <f t="shared" si="8"/>
        <v>100.57142857142857</v>
      </c>
      <c r="R87" s="60">
        <f t="shared" si="9"/>
        <v>2.7655653397364612</v>
      </c>
    </row>
    <row r="88" spans="2:18" x14ac:dyDescent="0.15">
      <c r="B88" s="7">
        <v>42231</v>
      </c>
      <c r="C88" s="14">
        <v>102</v>
      </c>
      <c r="D88" s="12">
        <v>104</v>
      </c>
      <c r="E88" s="12">
        <v>102</v>
      </c>
      <c r="F88" s="12">
        <v>102</v>
      </c>
      <c r="G88" s="12">
        <v>103</v>
      </c>
      <c r="H88" s="12">
        <v>96</v>
      </c>
      <c r="I88" s="12">
        <v>102</v>
      </c>
      <c r="J88" s="12">
        <v>104</v>
      </c>
      <c r="K88" s="12">
        <v>102</v>
      </c>
      <c r="L88" s="12">
        <v>103</v>
      </c>
      <c r="M88" s="12">
        <v>104</v>
      </c>
      <c r="N88" s="12">
        <v>106</v>
      </c>
      <c r="O88" s="12">
        <v>107</v>
      </c>
      <c r="P88" s="23">
        <v>107</v>
      </c>
      <c r="Q88" s="27">
        <f t="shared" si="8"/>
        <v>103.14285714285714</v>
      </c>
      <c r="R88" s="60">
        <f t="shared" si="9"/>
        <v>2.7416206003901258</v>
      </c>
    </row>
    <row r="89" spans="2:18" x14ac:dyDescent="0.15">
      <c r="B89" s="7">
        <v>42236</v>
      </c>
      <c r="C89" s="14">
        <v>107</v>
      </c>
      <c r="D89" s="12">
        <v>104</v>
      </c>
      <c r="E89" s="12">
        <v>104</v>
      </c>
      <c r="F89" s="12">
        <v>104</v>
      </c>
      <c r="G89" s="12">
        <v>106</v>
      </c>
      <c r="H89" s="12">
        <v>102</v>
      </c>
      <c r="I89" s="12">
        <v>106</v>
      </c>
      <c r="J89" s="12">
        <v>107</v>
      </c>
      <c r="K89" s="12">
        <v>110</v>
      </c>
      <c r="L89" s="12">
        <v>106</v>
      </c>
      <c r="M89" s="12">
        <v>107</v>
      </c>
      <c r="N89" s="12">
        <v>107</v>
      </c>
      <c r="O89" s="12">
        <v>112</v>
      </c>
      <c r="P89" s="23">
        <v>109</v>
      </c>
      <c r="Q89" s="27">
        <f t="shared" si="8"/>
        <v>106.5</v>
      </c>
      <c r="R89" s="60">
        <f t="shared" si="9"/>
        <v>2.6238550616631602</v>
      </c>
    </row>
    <row r="90" spans="2:18" x14ac:dyDescent="0.15">
      <c r="B90" s="7">
        <v>42240</v>
      </c>
      <c r="C90" s="14">
        <v>112</v>
      </c>
      <c r="D90" s="12">
        <v>113</v>
      </c>
      <c r="E90" s="12">
        <v>113</v>
      </c>
      <c r="F90" s="12">
        <v>106</v>
      </c>
      <c r="G90" s="12">
        <v>110</v>
      </c>
      <c r="H90" s="12">
        <v>104</v>
      </c>
      <c r="I90" s="12">
        <v>107</v>
      </c>
      <c r="J90" s="12">
        <v>110</v>
      </c>
      <c r="K90" s="12">
        <v>116</v>
      </c>
      <c r="L90" s="12">
        <v>109</v>
      </c>
      <c r="M90" s="12">
        <v>113</v>
      </c>
      <c r="N90" s="12">
        <v>115</v>
      </c>
      <c r="O90" s="12">
        <v>114</v>
      </c>
      <c r="P90" s="23">
        <v>114</v>
      </c>
      <c r="Q90" s="27">
        <f t="shared" si="8"/>
        <v>111.14285714285714</v>
      </c>
      <c r="R90" s="60">
        <f t="shared" si="9"/>
        <v>3.5918099756388702</v>
      </c>
    </row>
    <row r="91" spans="2:18" x14ac:dyDescent="0.15">
      <c r="B91" s="71">
        <v>42246</v>
      </c>
      <c r="C91" s="42">
        <v>121</v>
      </c>
      <c r="D91" s="43">
        <v>122</v>
      </c>
      <c r="E91" s="43">
        <v>120</v>
      </c>
      <c r="F91" s="43">
        <v>114</v>
      </c>
      <c r="G91" s="43">
        <v>117</v>
      </c>
      <c r="H91" s="43">
        <v>106</v>
      </c>
      <c r="I91" s="43">
        <v>115</v>
      </c>
      <c r="J91" s="43">
        <v>117</v>
      </c>
      <c r="K91" s="43">
        <v>121</v>
      </c>
      <c r="L91" s="43">
        <v>117</v>
      </c>
      <c r="M91" s="43">
        <v>122</v>
      </c>
      <c r="N91" s="43">
        <v>123</v>
      </c>
      <c r="O91" s="43">
        <v>120</v>
      </c>
      <c r="P91" s="44">
        <v>119</v>
      </c>
      <c r="Q91" s="72">
        <f t="shared" si="8"/>
        <v>118.14285714285714</v>
      </c>
      <c r="R91" s="73">
        <f t="shared" si="9"/>
        <v>4.4351245383111477</v>
      </c>
    </row>
    <row r="92" spans="2:18" x14ac:dyDescent="0.15">
      <c r="B92" s="74">
        <v>42250</v>
      </c>
      <c r="C92" s="15">
        <v>135</v>
      </c>
      <c r="D92" s="13">
        <v>135</v>
      </c>
      <c r="E92" s="13">
        <v>130</v>
      </c>
      <c r="F92" s="13">
        <v>127</v>
      </c>
      <c r="G92" s="13">
        <v>133</v>
      </c>
      <c r="H92" s="13">
        <v>121</v>
      </c>
      <c r="I92" s="13">
        <v>132</v>
      </c>
      <c r="J92" s="13">
        <v>127</v>
      </c>
      <c r="K92" s="13">
        <v>127</v>
      </c>
      <c r="L92" s="13">
        <v>130</v>
      </c>
      <c r="M92" s="13">
        <v>125</v>
      </c>
      <c r="N92" s="13">
        <v>134</v>
      </c>
      <c r="O92" s="13">
        <v>130</v>
      </c>
      <c r="P92" s="24">
        <v>130</v>
      </c>
      <c r="Q92" s="28">
        <f t="shared" si="8"/>
        <v>129.71428571428572</v>
      </c>
      <c r="R92" s="61">
        <f t="shared" si="9"/>
        <v>4.0273788274484694</v>
      </c>
    </row>
  </sheetData>
  <mergeCells count="5">
    <mergeCell ref="B2:R2"/>
    <mergeCell ref="B19:R19"/>
    <mergeCell ref="B37:R37"/>
    <mergeCell ref="B55:R55"/>
    <mergeCell ref="B73:R73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70"/>
  <sheetViews>
    <sheetView topLeftCell="L142" zoomScaleNormal="100" workbookViewId="0">
      <selection activeCell="I168" sqref="I168"/>
    </sheetView>
  </sheetViews>
  <sheetFormatPr defaultRowHeight="13.5" x14ac:dyDescent="0.15"/>
  <cols>
    <col min="1" max="1" width="4.75" customWidth="1"/>
    <col min="3" max="8" width="5.5" style="6" bestFit="1" customWidth="1"/>
    <col min="9" max="9" width="6.5" style="6" bestFit="1" customWidth="1"/>
    <col min="10" max="10" width="9" style="6"/>
  </cols>
  <sheetData>
    <row r="2" spans="2:10" x14ac:dyDescent="0.15">
      <c r="B2" s="69" t="s">
        <v>8</v>
      </c>
      <c r="C2" s="69"/>
      <c r="D2" s="69"/>
      <c r="E2" s="69"/>
      <c r="F2" s="69"/>
      <c r="G2" s="69"/>
      <c r="H2" s="69"/>
      <c r="I2" s="69"/>
      <c r="J2" s="69"/>
    </row>
    <row r="3" spans="2:10" x14ac:dyDescent="0.15">
      <c r="B3" s="18"/>
      <c r="C3" s="48"/>
      <c r="D3" s="48"/>
      <c r="E3" s="48"/>
      <c r="F3" s="48"/>
      <c r="G3" s="48"/>
      <c r="H3" s="48"/>
      <c r="I3" s="48"/>
      <c r="J3" s="32" t="s">
        <v>4</v>
      </c>
    </row>
    <row r="4" spans="2:10" ht="13.5" customHeight="1" x14ac:dyDescent="0.15">
      <c r="B4" s="29">
        <v>42191</v>
      </c>
      <c r="C4" s="49">
        <v>46.4</v>
      </c>
      <c r="D4" s="50">
        <v>43.5</v>
      </c>
      <c r="E4" s="50">
        <v>40.799999999999997</v>
      </c>
      <c r="F4" s="50">
        <v>39.799999999999997</v>
      </c>
      <c r="G4" s="50">
        <v>45.1</v>
      </c>
      <c r="H4" s="50">
        <v>42.7</v>
      </c>
      <c r="I4" s="50">
        <v>44.2</v>
      </c>
      <c r="J4" s="33">
        <f t="shared" ref="J4:J20" si="0">AVERAGE(C4:I4)</f>
        <v>43.214285714285715</v>
      </c>
    </row>
    <row r="5" spans="2:10" x14ac:dyDescent="0.15">
      <c r="B5" s="30">
        <v>42199</v>
      </c>
      <c r="C5" s="51">
        <v>39.6</v>
      </c>
      <c r="D5" s="52">
        <v>39</v>
      </c>
      <c r="E5" s="52">
        <v>42.3</v>
      </c>
      <c r="F5" s="52">
        <v>40.6</v>
      </c>
      <c r="G5" s="52">
        <v>37.299999999999997</v>
      </c>
      <c r="H5" s="52">
        <v>36.4</v>
      </c>
      <c r="I5" s="52">
        <v>42.3</v>
      </c>
      <c r="J5" s="34">
        <f t="shared" si="0"/>
        <v>39.642857142857146</v>
      </c>
    </row>
    <row r="6" spans="2:10" x14ac:dyDescent="0.15">
      <c r="B6" s="30">
        <v>42201</v>
      </c>
      <c r="C6" s="51">
        <v>36.6</v>
      </c>
      <c r="D6" s="52">
        <v>39.299999999999997</v>
      </c>
      <c r="E6" s="52">
        <v>39.200000000000003</v>
      </c>
      <c r="F6" s="52">
        <v>37.299999999999997</v>
      </c>
      <c r="G6" s="52">
        <v>36.6</v>
      </c>
      <c r="H6" s="52">
        <v>36.700000000000003</v>
      </c>
      <c r="I6" s="52">
        <v>39.1</v>
      </c>
      <c r="J6" s="34">
        <f t="shared" si="0"/>
        <v>37.828571428571429</v>
      </c>
    </row>
    <row r="7" spans="2:10" x14ac:dyDescent="0.15">
      <c r="B7" s="30">
        <v>42208</v>
      </c>
      <c r="C7" s="51">
        <v>35.9</v>
      </c>
      <c r="D7" s="52">
        <v>38.299999999999997</v>
      </c>
      <c r="E7" s="52">
        <v>33.299999999999997</v>
      </c>
      <c r="F7" s="52">
        <v>36.700000000000003</v>
      </c>
      <c r="G7" s="52">
        <v>34.200000000000003</v>
      </c>
      <c r="H7" s="52">
        <v>36.700000000000003</v>
      </c>
      <c r="I7" s="52">
        <v>39.9</v>
      </c>
      <c r="J7" s="34">
        <f t="shared" si="0"/>
        <v>36.428571428571423</v>
      </c>
    </row>
    <row r="8" spans="2:10" x14ac:dyDescent="0.15">
      <c r="B8" s="30">
        <v>42213</v>
      </c>
      <c r="C8" s="51">
        <v>38</v>
      </c>
      <c r="D8" s="52">
        <v>39.5</v>
      </c>
      <c r="E8" s="52">
        <v>34.4</v>
      </c>
      <c r="F8" s="52">
        <v>36.299999999999997</v>
      </c>
      <c r="G8" s="52">
        <v>37.1</v>
      </c>
      <c r="H8" s="52">
        <v>35</v>
      </c>
      <c r="I8" s="52">
        <v>38.9</v>
      </c>
      <c r="J8" s="34">
        <f t="shared" si="0"/>
        <v>37.028571428571425</v>
      </c>
    </row>
    <row r="9" spans="2:10" x14ac:dyDescent="0.15">
      <c r="B9" s="30">
        <v>42217</v>
      </c>
      <c r="C9" s="51">
        <v>35.799999999999997</v>
      </c>
      <c r="D9" s="52">
        <v>39.5</v>
      </c>
      <c r="E9" s="52">
        <v>34.6</v>
      </c>
      <c r="F9" s="52">
        <v>35.9</v>
      </c>
      <c r="G9" s="52">
        <v>34.299999999999997</v>
      </c>
      <c r="H9" s="52">
        <v>36.4</v>
      </c>
      <c r="I9" s="52">
        <v>34.9</v>
      </c>
      <c r="J9" s="34">
        <f t="shared" si="0"/>
        <v>35.914285714285718</v>
      </c>
    </row>
    <row r="10" spans="2:10" x14ac:dyDescent="0.15">
      <c r="B10" s="30">
        <v>42220</v>
      </c>
      <c r="C10" s="51">
        <v>38.299999999999997</v>
      </c>
      <c r="D10" s="52">
        <v>39</v>
      </c>
      <c r="E10" s="52">
        <v>35.200000000000003</v>
      </c>
      <c r="F10" s="52">
        <v>36.1</v>
      </c>
      <c r="G10" s="52">
        <v>37.299999999999997</v>
      </c>
      <c r="H10" s="52">
        <v>35.799999999999997</v>
      </c>
      <c r="I10" s="52">
        <v>35.1</v>
      </c>
      <c r="J10" s="34">
        <f t="shared" si="0"/>
        <v>36.68571428571429</v>
      </c>
    </row>
    <row r="11" spans="2:10" x14ac:dyDescent="0.15">
      <c r="B11" s="30">
        <v>42223</v>
      </c>
      <c r="C11" s="51">
        <v>38.200000000000003</v>
      </c>
      <c r="D11" s="52">
        <v>37.799999999999997</v>
      </c>
      <c r="E11" s="52">
        <v>33.799999999999997</v>
      </c>
      <c r="F11" s="52">
        <v>35.4</v>
      </c>
      <c r="G11" s="52">
        <v>34.5</v>
      </c>
      <c r="H11" s="52">
        <v>34.6</v>
      </c>
      <c r="I11" s="52">
        <v>33.6</v>
      </c>
      <c r="J11" s="34">
        <f t="shared" si="0"/>
        <v>35.414285714285711</v>
      </c>
    </row>
    <row r="12" spans="2:10" x14ac:dyDescent="0.15">
      <c r="B12" s="30">
        <v>42226</v>
      </c>
      <c r="C12" s="51">
        <v>37.1</v>
      </c>
      <c r="D12" s="52">
        <v>36.5</v>
      </c>
      <c r="E12" s="52">
        <v>34.6</v>
      </c>
      <c r="F12" s="52">
        <v>34.1</v>
      </c>
      <c r="G12" s="52">
        <v>34</v>
      </c>
      <c r="H12" s="52">
        <v>33.700000000000003</v>
      </c>
      <c r="I12" s="52">
        <v>32.700000000000003</v>
      </c>
      <c r="J12" s="34">
        <f t="shared" si="0"/>
        <v>34.671428571428571</v>
      </c>
    </row>
    <row r="13" spans="2:10" x14ac:dyDescent="0.15">
      <c r="B13" s="30"/>
      <c r="C13" s="51"/>
      <c r="D13" s="52"/>
      <c r="E13" s="52"/>
      <c r="F13" s="52"/>
      <c r="G13" s="52"/>
      <c r="H13" s="52"/>
      <c r="I13" s="52"/>
      <c r="J13" s="34" t="e">
        <f t="shared" si="0"/>
        <v>#DIV/0!</v>
      </c>
    </row>
    <row r="14" spans="2:10" x14ac:dyDescent="0.15">
      <c r="B14" s="30"/>
      <c r="C14" s="51"/>
      <c r="D14" s="52"/>
      <c r="E14" s="52"/>
      <c r="F14" s="52"/>
      <c r="G14" s="52"/>
      <c r="H14" s="52"/>
      <c r="I14" s="52"/>
      <c r="J14" s="34" t="e">
        <f t="shared" si="0"/>
        <v>#DIV/0!</v>
      </c>
    </row>
    <row r="15" spans="2:10" x14ac:dyDescent="0.15">
      <c r="B15" s="30"/>
      <c r="C15" s="51"/>
      <c r="D15" s="52"/>
      <c r="E15" s="52"/>
      <c r="F15" s="52"/>
      <c r="G15" s="52"/>
      <c r="H15" s="52"/>
      <c r="I15" s="52"/>
      <c r="J15" s="34" t="e">
        <f t="shared" si="0"/>
        <v>#DIV/0!</v>
      </c>
    </row>
    <row r="16" spans="2:10" x14ac:dyDescent="0.15">
      <c r="B16" s="30"/>
      <c r="C16" s="51"/>
      <c r="D16" s="52"/>
      <c r="E16" s="52"/>
      <c r="F16" s="52"/>
      <c r="G16" s="52"/>
      <c r="H16" s="52"/>
      <c r="I16" s="52"/>
      <c r="J16" s="34" t="e">
        <f t="shared" si="0"/>
        <v>#DIV/0!</v>
      </c>
    </row>
    <row r="17" spans="2:10" x14ac:dyDescent="0.15">
      <c r="B17" s="30"/>
      <c r="C17" s="51"/>
      <c r="D17" s="52"/>
      <c r="E17" s="52"/>
      <c r="F17" s="52"/>
      <c r="G17" s="52"/>
      <c r="H17" s="52"/>
      <c r="I17" s="52"/>
      <c r="J17" s="34" t="e">
        <f t="shared" si="0"/>
        <v>#DIV/0!</v>
      </c>
    </row>
    <row r="18" spans="2:10" x14ac:dyDescent="0.15">
      <c r="B18" s="30"/>
      <c r="C18" s="51"/>
      <c r="D18" s="52"/>
      <c r="E18" s="52"/>
      <c r="F18" s="52"/>
      <c r="G18" s="52"/>
      <c r="H18" s="52"/>
      <c r="I18" s="52"/>
      <c r="J18" s="34" t="e">
        <f t="shared" si="0"/>
        <v>#DIV/0!</v>
      </c>
    </row>
    <row r="19" spans="2:10" x14ac:dyDescent="0.15">
      <c r="B19" s="41"/>
      <c r="C19" s="53"/>
      <c r="D19" s="54"/>
      <c r="E19" s="54"/>
      <c r="F19" s="54"/>
      <c r="G19" s="54"/>
      <c r="H19" s="54"/>
      <c r="I19" s="54"/>
      <c r="J19" s="46" t="e">
        <f t="shared" si="0"/>
        <v>#DIV/0!</v>
      </c>
    </row>
    <row r="20" spans="2:10" x14ac:dyDescent="0.15">
      <c r="B20" s="41"/>
      <c r="C20" s="53"/>
      <c r="D20" s="54"/>
      <c r="E20" s="54"/>
      <c r="F20" s="54"/>
      <c r="G20" s="54"/>
      <c r="H20" s="54"/>
      <c r="I20" s="54"/>
      <c r="J20" s="46" t="e">
        <f t="shared" si="0"/>
        <v>#DIV/0!</v>
      </c>
    </row>
    <row r="21" spans="2:10" x14ac:dyDescent="0.15">
      <c r="B21" s="31"/>
      <c r="C21" s="55"/>
      <c r="D21" s="56"/>
      <c r="E21" s="56"/>
      <c r="F21" s="56"/>
      <c r="G21" s="56"/>
      <c r="H21" s="56"/>
      <c r="I21" s="56"/>
      <c r="J21" s="35"/>
    </row>
    <row r="22" spans="2:10" x14ac:dyDescent="0.15">
      <c r="B22" s="3"/>
    </row>
    <row r="24" spans="2:10" x14ac:dyDescent="0.15">
      <c r="B24" s="69" t="s">
        <v>9</v>
      </c>
      <c r="C24" s="69"/>
      <c r="D24" s="69"/>
      <c r="E24" s="69"/>
      <c r="F24" s="69"/>
      <c r="G24" s="69"/>
      <c r="H24" s="69"/>
      <c r="I24" s="69"/>
      <c r="J24" s="69"/>
    </row>
    <row r="25" spans="2:10" ht="13.5" customHeight="1" x14ac:dyDescent="0.15">
      <c r="B25" s="18"/>
      <c r="C25" s="48"/>
      <c r="D25" s="48"/>
      <c r="E25" s="48"/>
      <c r="F25" s="48"/>
      <c r="G25" s="48"/>
      <c r="H25" s="48"/>
      <c r="I25" s="48"/>
      <c r="J25" s="32" t="s">
        <v>4</v>
      </c>
    </row>
    <row r="26" spans="2:10" x14ac:dyDescent="0.15">
      <c r="B26" s="29">
        <v>42191</v>
      </c>
      <c r="C26" s="49">
        <v>46.2</v>
      </c>
      <c r="D26" s="50">
        <v>43.6</v>
      </c>
      <c r="E26" s="50">
        <v>43.9</v>
      </c>
      <c r="F26" s="50">
        <v>44.3</v>
      </c>
      <c r="G26" s="50">
        <v>45.6</v>
      </c>
      <c r="H26" s="50">
        <v>40.299999999999997</v>
      </c>
      <c r="I26" s="50">
        <v>45.3</v>
      </c>
      <c r="J26" s="33">
        <f t="shared" ref="J26:J41" si="1">AVERAGE(C26:I26)</f>
        <v>44.171428571428571</v>
      </c>
    </row>
    <row r="27" spans="2:10" x14ac:dyDescent="0.15">
      <c r="B27" s="30">
        <v>42199</v>
      </c>
      <c r="C27" s="51">
        <v>45.5</v>
      </c>
      <c r="D27" s="52">
        <v>42.4</v>
      </c>
      <c r="E27" s="52">
        <v>46.8</v>
      </c>
      <c r="F27" s="52">
        <v>44.6</v>
      </c>
      <c r="G27" s="52">
        <v>44.3</v>
      </c>
      <c r="H27" s="52">
        <v>41</v>
      </c>
      <c r="I27" s="52">
        <v>48.8</v>
      </c>
      <c r="J27" s="34">
        <f t="shared" si="1"/>
        <v>44.771428571428565</v>
      </c>
    </row>
    <row r="28" spans="2:10" x14ac:dyDescent="0.15">
      <c r="B28" s="30">
        <v>42201</v>
      </c>
      <c r="C28" s="51">
        <v>47.1</v>
      </c>
      <c r="D28" s="52">
        <v>43.8</v>
      </c>
      <c r="E28" s="52">
        <v>43.7</v>
      </c>
      <c r="F28" s="52">
        <v>44.5</v>
      </c>
      <c r="G28" s="52">
        <v>44.2</v>
      </c>
      <c r="H28" s="52">
        <v>41.3</v>
      </c>
      <c r="I28" s="52">
        <v>45.5</v>
      </c>
      <c r="J28" s="34">
        <f t="shared" si="1"/>
        <v>44.300000000000004</v>
      </c>
    </row>
    <row r="29" spans="2:10" x14ac:dyDescent="0.15">
      <c r="B29" s="30">
        <v>42208</v>
      </c>
      <c r="C29" s="51">
        <v>44.1</v>
      </c>
      <c r="D29" s="52">
        <v>39.4</v>
      </c>
      <c r="E29" s="52">
        <v>44.3</v>
      </c>
      <c r="F29" s="52">
        <v>38</v>
      </c>
      <c r="G29" s="52">
        <v>43.8</v>
      </c>
      <c r="H29" s="52">
        <v>42.6</v>
      </c>
      <c r="I29" s="52">
        <v>38.299999999999997</v>
      </c>
      <c r="J29" s="34">
        <f t="shared" si="1"/>
        <v>41.5</v>
      </c>
    </row>
    <row r="30" spans="2:10" x14ac:dyDescent="0.15">
      <c r="B30" s="30">
        <v>42213</v>
      </c>
      <c r="C30" s="51">
        <v>38.9</v>
      </c>
      <c r="D30" s="52">
        <v>39.799999999999997</v>
      </c>
      <c r="E30" s="52">
        <v>37.700000000000003</v>
      </c>
      <c r="F30" s="52">
        <v>39.200000000000003</v>
      </c>
      <c r="G30" s="52">
        <v>38.200000000000003</v>
      </c>
      <c r="H30" s="52">
        <v>36.5</v>
      </c>
      <c r="I30" s="52">
        <v>38.6</v>
      </c>
      <c r="J30" s="34">
        <f t="shared" si="1"/>
        <v>38.414285714285718</v>
      </c>
    </row>
    <row r="31" spans="2:10" x14ac:dyDescent="0.15">
      <c r="B31" s="30">
        <v>42217</v>
      </c>
      <c r="C31" s="51">
        <v>37.700000000000003</v>
      </c>
      <c r="D31" s="52">
        <v>40.6</v>
      </c>
      <c r="E31" s="52">
        <v>39.5</v>
      </c>
      <c r="F31" s="52">
        <v>38.1</v>
      </c>
      <c r="G31" s="52">
        <v>39.4</v>
      </c>
      <c r="H31" s="52">
        <v>37.700000000000003</v>
      </c>
      <c r="I31" s="52">
        <v>33.799999999999997</v>
      </c>
      <c r="J31" s="34">
        <f t="shared" si="1"/>
        <v>38.114285714285714</v>
      </c>
    </row>
    <row r="32" spans="2:10" x14ac:dyDescent="0.15">
      <c r="B32" s="30">
        <v>42220</v>
      </c>
      <c r="C32" s="51">
        <v>38.200000000000003</v>
      </c>
      <c r="D32" s="52">
        <v>40</v>
      </c>
      <c r="E32" s="52">
        <v>41.5</v>
      </c>
      <c r="F32" s="52">
        <v>39.6</v>
      </c>
      <c r="G32" s="52">
        <v>39.5</v>
      </c>
      <c r="H32" s="52">
        <v>37.6</v>
      </c>
      <c r="I32" s="52">
        <v>35</v>
      </c>
      <c r="J32" s="34">
        <f t="shared" si="1"/>
        <v>38.771428571428565</v>
      </c>
    </row>
    <row r="33" spans="2:10" x14ac:dyDescent="0.15">
      <c r="B33" s="30">
        <v>42223</v>
      </c>
      <c r="C33" s="51">
        <v>42.5</v>
      </c>
      <c r="D33" s="52">
        <v>42.8</v>
      </c>
      <c r="E33" s="52">
        <v>42</v>
      </c>
      <c r="F33" s="52">
        <v>40.5</v>
      </c>
      <c r="G33" s="52">
        <v>41.9</v>
      </c>
      <c r="H33" s="52">
        <v>40.299999999999997</v>
      </c>
      <c r="I33" s="52">
        <v>37</v>
      </c>
      <c r="J33" s="34">
        <f t="shared" si="1"/>
        <v>41</v>
      </c>
    </row>
    <row r="34" spans="2:10" x14ac:dyDescent="0.15">
      <c r="B34" s="30">
        <v>42226</v>
      </c>
      <c r="C34" s="51">
        <v>43.1</v>
      </c>
      <c r="D34" s="52">
        <v>42.1</v>
      </c>
      <c r="E34" s="52">
        <v>43.1</v>
      </c>
      <c r="F34" s="52">
        <v>40.200000000000003</v>
      </c>
      <c r="G34" s="52">
        <v>41.6</v>
      </c>
      <c r="H34" s="52">
        <v>42.8</v>
      </c>
      <c r="I34" s="52">
        <v>36.799999999999997</v>
      </c>
      <c r="J34" s="34">
        <f t="shared" si="1"/>
        <v>41.385714285714286</v>
      </c>
    </row>
    <row r="35" spans="2:10" x14ac:dyDescent="0.15">
      <c r="B35" s="30">
        <v>42229</v>
      </c>
      <c r="C35" s="51">
        <v>40.200000000000003</v>
      </c>
      <c r="D35" s="52">
        <v>38.1</v>
      </c>
      <c r="E35" s="52">
        <v>38.200000000000003</v>
      </c>
      <c r="F35" s="52">
        <v>37.700000000000003</v>
      </c>
      <c r="G35" s="52">
        <v>39.5</v>
      </c>
      <c r="H35" s="52">
        <v>38.9</v>
      </c>
      <c r="I35" s="52">
        <v>36</v>
      </c>
      <c r="J35" s="34">
        <f t="shared" si="1"/>
        <v>38.371428571428574</v>
      </c>
    </row>
    <row r="36" spans="2:10" x14ac:dyDescent="0.15">
      <c r="B36" s="30">
        <v>42234</v>
      </c>
      <c r="C36" s="51">
        <v>40</v>
      </c>
      <c r="D36" s="52">
        <v>40.6</v>
      </c>
      <c r="E36" s="52">
        <v>36.4</v>
      </c>
      <c r="F36" s="52">
        <v>38.299999999999997</v>
      </c>
      <c r="G36" s="52">
        <v>41.8</v>
      </c>
      <c r="H36" s="52">
        <v>39.1</v>
      </c>
      <c r="I36" s="52">
        <v>38.299999999999997</v>
      </c>
      <c r="J36" s="34">
        <f t="shared" si="1"/>
        <v>39.214285714285715</v>
      </c>
    </row>
    <row r="37" spans="2:10" x14ac:dyDescent="0.15">
      <c r="B37" s="30">
        <v>42238</v>
      </c>
      <c r="C37" s="51">
        <v>39</v>
      </c>
      <c r="D37" s="52">
        <v>37.9</v>
      </c>
      <c r="E37" s="52">
        <v>37.5</v>
      </c>
      <c r="F37" s="52">
        <v>38.700000000000003</v>
      </c>
      <c r="G37" s="52">
        <v>39.200000000000003</v>
      </c>
      <c r="H37" s="52">
        <v>37.9</v>
      </c>
      <c r="I37" s="52">
        <v>36.6</v>
      </c>
      <c r="J37" s="34">
        <f t="shared" si="1"/>
        <v>38.114285714285714</v>
      </c>
    </row>
    <row r="38" spans="2:10" x14ac:dyDescent="0.15">
      <c r="B38" s="30">
        <v>42242</v>
      </c>
      <c r="C38" s="51">
        <v>40.1</v>
      </c>
      <c r="D38" s="52">
        <v>39.1</v>
      </c>
      <c r="E38" s="52">
        <v>37.6</v>
      </c>
      <c r="F38" s="52">
        <v>36.9</v>
      </c>
      <c r="G38" s="52">
        <v>40</v>
      </c>
      <c r="H38" s="52">
        <v>36.6</v>
      </c>
      <c r="I38" s="52">
        <v>37</v>
      </c>
      <c r="J38" s="34">
        <f t="shared" si="1"/>
        <v>38.18571428571429</v>
      </c>
    </row>
    <row r="39" spans="2:10" x14ac:dyDescent="0.15">
      <c r="B39" s="30">
        <v>42246</v>
      </c>
      <c r="C39" s="51">
        <v>38.299999999999997</v>
      </c>
      <c r="D39" s="52">
        <v>38.700000000000003</v>
      </c>
      <c r="E39" s="52">
        <v>36.9</v>
      </c>
      <c r="F39" s="52">
        <v>37.5</v>
      </c>
      <c r="G39" s="52">
        <v>40.299999999999997</v>
      </c>
      <c r="H39" s="52">
        <v>37.700000000000003</v>
      </c>
      <c r="I39" s="52">
        <v>37.700000000000003</v>
      </c>
      <c r="J39" s="34">
        <f t="shared" si="1"/>
        <v>38.157142857142851</v>
      </c>
    </row>
    <row r="40" spans="2:10" x14ac:dyDescent="0.15">
      <c r="B40" s="30">
        <v>42250</v>
      </c>
      <c r="C40" s="51">
        <v>36.6</v>
      </c>
      <c r="D40" s="52">
        <v>38.5</v>
      </c>
      <c r="E40" s="52">
        <v>39.5</v>
      </c>
      <c r="F40" s="52">
        <v>36.9</v>
      </c>
      <c r="G40" s="52">
        <v>40.5</v>
      </c>
      <c r="H40" s="52">
        <v>36.700000000000003</v>
      </c>
      <c r="I40" s="52">
        <v>34.6</v>
      </c>
      <c r="J40" s="34">
        <f t="shared" si="1"/>
        <v>37.614285714285714</v>
      </c>
    </row>
    <row r="41" spans="2:10" x14ac:dyDescent="0.15">
      <c r="B41" s="31"/>
      <c r="C41" s="55"/>
      <c r="D41" s="56"/>
      <c r="E41" s="56"/>
      <c r="F41" s="56"/>
      <c r="G41" s="56"/>
      <c r="H41" s="56"/>
      <c r="I41" s="56"/>
      <c r="J41" s="35" t="e">
        <f t="shared" si="1"/>
        <v>#DIV/0!</v>
      </c>
    </row>
    <row r="43" spans="2:10" x14ac:dyDescent="0.15">
      <c r="B43" s="69" t="s">
        <v>21</v>
      </c>
      <c r="C43" s="69"/>
      <c r="D43" s="69"/>
      <c r="E43" s="69"/>
      <c r="F43" s="69"/>
      <c r="G43" s="69"/>
      <c r="H43" s="69"/>
      <c r="I43" s="69"/>
      <c r="J43" s="69"/>
    </row>
    <row r="44" spans="2:10" ht="13.5" customHeight="1" x14ac:dyDescent="0.15">
      <c r="B44" s="18"/>
      <c r="C44" s="48"/>
      <c r="D44" s="48"/>
      <c r="E44" s="48"/>
      <c r="F44" s="48"/>
      <c r="G44" s="48"/>
      <c r="H44" s="48"/>
      <c r="I44" s="48"/>
      <c r="J44" s="32" t="s">
        <v>4</v>
      </c>
    </row>
    <row r="45" spans="2:10" x14ac:dyDescent="0.15">
      <c r="B45" s="29">
        <v>42191</v>
      </c>
      <c r="C45" s="49">
        <v>41.2</v>
      </c>
      <c r="D45" s="50">
        <v>42.2</v>
      </c>
      <c r="E45" s="50">
        <v>41.8</v>
      </c>
      <c r="F45" s="50">
        <v>46.6</v>
      </c>
      <c r="G45" s="50">
        <v>44.4</v>
      </c>
      <c r="H45" s="50">
        <v>40.700000000000003</v>
      </c>
      <c r="I45" s="50">
        <v>41.1</v>
      </c>
      <c r="J45" s="33">
        <f t="shared" ref="J45:J60" si="2">AVERAGE(C45:I45)</f>
        <v>42.571428571428577</v>
      </c>
    </row>
    <row r="46" spans="2:10" x14ac:dyDescent="0.15">
      <c r="B46" s="30">
        <v>42199</v>
      </c>
      <c r="C46" s="51">
        <v>36.4</v>
      </c>
      <c r="D46" s="52">
        <v>37.6</v>
      </c>
      <c r="E46" s="52">
        <v>44.5</v>
      </c>
      <c r="F46" s="52">
        <v>41.3</v>
      </c>
      <c r="G46" s="52">
        <v>39.1</v>
      </c>
      <c r="H46" s="52">
        <v>37</v>
      </c>
      <c r="I46" s="52">
        <v>40.200000000000003</v>
      </c>
      <c r="J46" s="34">
        <f t="shared" si="2"/>
        <v>39.442857142857143</v>
      </c>
    </row>
    <row r="47" spans="2:10" x14ac:dyDescent="0.15">
      <c r="B47" s="30">
        <v>42201</v>
      </c>
      <c r="C47" s="51">
        <v>39.200000000000003</v>
      </c>
      <c r="D47" s="52">
        <v>39.1</v>
      </c>
      <c r="E47" s="52">
        <v>40.299999999999997</v>
      </c>
      <c r="F47" s="52">
        <v>38.6</v>
      </c>
      <c r="G47" s="52">
        <v>41</v>
      </c>
      <c r="H47" s="52">
        <v>38.700000000000003</v>
      </c>
      <c r="I47" s="52">
        <v>35</v>
      </c>
      <c r="J47" s="34">
        <f t="shared" si="2"/>
        <v>38.842857142857149</v>
      </c>
    </row>
    <row r="48" spans="2:10" x14ac:dyDescent="0.15">
      <c r="B48" s="30">
        <v>42208</v>
      </c>
      <c r="C48" s="51">
        <v>33.299999999999997</v>
      </c>
      <c r="D48" s="52">
        <v>38.1</v>
      </c>
      <c r="E48" s="52">
        <v>36.6</v>
      </c>
      <c r="F48" s="52">
        <v>30.8</v>
      </c>
      <c r="G48" s="52">
        <v>40.1</v>
      </c>
      <c r="H48" s="52">
        <v>38.799999999999997</v>
      </c>
      <c r="I48" s="52">
        <v>35.5</v>
      </c>
      <c r="J48" s="34">
        <f t="shared" si="2"/>
        <v>36.171428571428571</v>
      </c>
    </row>
    <row r="49" spans="2:10" x14ac:dyDescent="0.15">
      <c r="B49" s="30">
        <v>42213</v>
      </c>
      <c r="C49" s="51">
        <v>37.4</v>
      </c>
      <c r="D49" s="52">
        <v>34.6</v>
      </c>
      <c r="E49" s="52">
        <v>32.700000000000003</v>
      </c>
      <c r="F49" s="52">
        <v>34.299999999999997</v>
      </c>
      <c r="G49" s="52">
        <v>33</v>
      </c>
      <c r="H49" s="52">
        <v>36.200000000000003</v>
      </c>
      <c r="I49" s="52">
        <v>36.9</v>
      </c>
      <c r="J49" s="34">
        <f t="shared" si="2"/>
        <v>35.014285714285712</v>
      </c>
    </row>
    <row r="50" spans="2:10" x14ac:dyDescent="0.15">
      <c r="B50" s="30">
        <v>42217</v>
      </c>
      <c r="C50" s="51">
        <v>36.9</v>
      </c>
      <c r="D50" s="52">
        <v>31.4</v>
      </c>
      <c r="E50" s="52">
        <v>30.1</v>
      </c>
      <c r="F50" s="52">
        <v>34.799999999999997</v>
      </c>
      <c r="G50" s="52">
        <v>34.700000000000003</v>
      </c>
      <c r="H50" s="52">
        <v>33.6</v>
      </c>
      <c r="I50" s="52">
        <v>33.700000000000003</v>
      </c>
      <c r="J50" s="34">
        <f t="shared" si="2"/>
        <v>33.6</v>
      </c>
    </row>
    <row r="51" spans="2:10" x14ac:dyDescent="0.15">
      <c r="B51" s="30">
        <v>42220</v>
      </c>
      <c r="C51" s="51">
        <v>38.9</v>
      </c>
      <c r="D51" s="52">
        <v>36.5</v>
      </c>
      <c r="E51" s="52">
        <v>33.9</v>
      </c>
      <c r="F51" s="52">
        <v>33.299999999999997</v>
      </c>
      <c r="G51" s="52">
        <v>36.1</v>
      </c>
      <c r="H51" s="52">
        <v>35.299999999999997</v>
      </c>
      <c r="I51" s="52">
        <v>35.9</v>
      </c>
      <c r="J51" s="34">
        <f t="shared" si="2"/>
        <v>35.700000000000003</v>
      </c>
    </row>
    <row r="52" spans="2:10" x14ac:dyDescent="0.15">
      <c r="B52" s="30">
        <v>42223</v>
      </c>
      <c r="C52" s="51">
        <v>39.5</v>
      </c>
      <c r="D52" s="52">
        <v>38.299999999999997</v>
      </c>
      <c r="E52" s="52">
        <v>36.6</v>
      </c>
      <c r="F52" s="52">
        <v>37.6</v>
      </c>
      <c r="G52" s="52">
        <v>38</v>
      </c>
      <c r="H52" s="52">
        <v>36.5</v>
      </c>
      <c r="I52" s="52">
        <v>37.9</v>
      </c>
      <c r="J52" s="34">
        <f t="shared" si="2"/>
        <v>37.771428571428565</v>
      </c>
    </row>
    <row r="53" spans="2:10" x14ac:dyDescent="0.15">
      <c r="B53" s="30">
        <v>42226</v>
      </c>
      <c r="C53" s="51">
        <v>38.5</v>
      </c>
      <c r="D53" s="52">
        <v>37</v>
      </c>
      <c r="E53" s="52">
        <v>35.700000000000003</v>
      </c>
      <c r="F53" s="52">
        <v>37.9</v>
      </c>
      <c r="G53" s="52">
        <v>36.6</v>
      </c>
      <c r="H53" s="52">
        <v>34.700000000000003</v>
      </c>
      <c r="I53" s="52">
        <v>35.299999999999997</v>
      </c>
      <c r="J53" s="34">
        <f t="shared" si="2"/>
        <v>36.528571428571425</v>
      </c>
    </row>
    <row r="54" spans="2:10" x14ac:dyDescent="0.15">
      <c r="B54" s="30">
        <v>42229</v>
      </c>
      <c r="C54" s="51">
        <v>37</v>
      </c>
      <c r="D54" s="52">
        <v>36.200000000000003</v>
      </c>
      <c r="E54" s="52">
        <v>36.799999999999997</v>
      </c>
      <c r="F54" s="52">
        <v>38.200000000000003</v>
      </c>
      <c r="G54" s="52">
        <v>33.299999999999997</v>
      </c>
      <c r="H54" s="52">
        <v>36.700000000000003</v>
      </c>
      <c r="I54" s="52">
        <v>35.799999999999997</v>
      </c>
      <c r="J54" s="34">
        <f t="shared" si="2"/>
        <v>36.285714285714285</v>
      </c>
    </row>
    <row r="55" spans="2:10" x14ac:dyDescent="0.15">
      <c r="B55" s="30">
        <v>42234</v>
      </c>
      <c r="C55" s="51">
        <v>34.6</v>
      </c>
      <c r="D55" s="52">
        <v>36.9</v>
      </c>
      <c r="E55" s="52">
        <v>37</v>
      </c>
      <c r="F55" s="52">
        <v>39</v>
      </c>
      <c r="G55" s="52">
        <v>35.4</v>
      </c>
      <c r="H55" s="52">
        <v>35.9</v>
      </c>
      <c r="I55" s="52">
        <v>36.9</v>
      </c>
      <c r="J55" s="34">
        <f t="shared" si="2"/>
        <v>36.528571428571432</v>
      </c>
    </row>
    <row r="56" spans="2:10" x14ac:dyDescent="0.15">
      <c r="B56" s="30">
        <v>42238</v>
      </c>
      <c r="C56" s="51">
        <v>37.1</v>
      </c>
      <c r="D56" s="52">
        <v>38.6</v>
      </c>
      <c r="E56" s="52">
        <v>36.6</v>
      </c>
      <c r="F56" s="52">
        <v>38.200000000000003</v>
      </c>
      <c r="G56" s="52">
        <v>37.799999999999997</v>
      </c>
      <c r="H56" s="52">
        <v>37</v>
      </c>
      <c r="I56" s="52">
        <v>36.1</v>
      </c>
      <c r="J56" s="34">
        <f t="shared" si="2"/>
        <v>37.342857142857149</v>
      </c>
    </row>
    <row r="57" spans="2:10" x14ac:dyDescent="0.15">
      <c r="B57" s="30">
        <v>42242</v>
      </c>
      <c r="C57" s="51">
        <v>37.1</v>
      </c>
      <c r="D57" s="52">
        <v>35.5</v>
      </c>
      <c r="E57" s="52">
        <v>34.799999999999997</v>
      </c>
      <c r="F57" s="52">
        <v>38.4</v>
      </c>
      <c r="G57" s="52">
        <v>34</v>
      </c>
      <c r="H57" s="52">
        <v>36.799999999999997</v>
      </c>
      <c r="I57" s="52">
        <v>37.9</v>
      </c>
      <c r="J57" s="34">
        <f t="shared" si="2"/>
        <v>36.357142857142854</v>
      </c>
    </row>
    <row r="58" spans="2:10" x14ac:dyDescent="0.15">
      <c r="B58" s="30">
        <v>42246</v>
      </c>
      <c r="C58" s="51">
        <v>36.700000000000003</v>
      </c>
      <c r="D58" s="52">
        <v>35.4</v>
      </c>
      <c r="E58" s="52">
        <v>35.4</v>
      </c>
      <c r="F58" s="52">
        <v>35.799999999999997</v>
      </c>
      <c r="G58" s="52">
        <v>35.6</v>
      </c>
      <c r="H58" s="52">
        <v>35.5</v>
      </c>
      <c r="I58" s="52">
        <v>36.700000000000003</v>
      </c>
      <c r="J58" s="34">
        <f t="shared" si="2"/>
        <v>35.871428571428574</v>
      </c>
    </row>
    <row r="59" spans="2:10" x14ac:dyDescent="0.15">
      <c r="B59" s="30">
        <v>42250</v>
      </c>
      <c r="C59" s="51">
        <v>35.5</v>
      </c>
      <c r="D59" s="52">
        <v>34.5</v>
      </c>
      <c r="E59" s="52">
        <v>32.6</v>
      </c>
      <c r="F59" s="52">
        <v>38.4</v>
      </c>
      <c r="G59" s="52">
        <v>33.799999999999997</v>
      </c>
      <c r="H59" s="52">
        <v>33.4</v>
      </c>
      <c r="I59" s="52">
        <v>35.6</v>
      </c>
      <c r="J59" s="34">
        <f t="shared" si="2"/>
        <v>34.828571428571429</v>
      </c>
    </row>
    <row r="60" spans="2:10" x14ac:dyDescent="0.15">
      <c r="B60" s="31"/>
      <c r="C60" s="55"/>
      <c r="D60" s="56"/>
      <c r="E60" s="56"/>
      <c r="F60" s="56"/>
      <c r="G60" s="56"/>
      <c r="H60" s="56"/>
      <c r="I60" s="56"/>
      <c r="J60" s="35" t="e">
        <f t="shared" si="2"/>
        <v>#DIV/0!</v>
      </c>
    </row>
    <row r="61" spans="2:10" x14ac:dyDescent="0.15">
      <c r="B61" s="39"/>
      <c r="C61" s="57"/>
      <c r="D61" s="57"/>
      <c r="E61" s="57"/>
      <c r="F61" s="57"/>
      <c r="G61" s="57"/>
      <c r="H61" s="57"/>
      <c r="I61" s="57"/>
      <c r="J61" s="57"/>
    </row>
    <row r="62" spans="2:10" x14ac:dyDescent="0.15">
      <c r="B62" s="39"/>
      <c r="C62" s="57"/>
      <c r="D62" s="57"/>
      <c r="E62" s="57"/>
      <c r="F62" s="57"/>
      <c r="G62" s="57"/>
      <c r="H62" s="57"/>
      <c r="I62" s="57"/>
      <c r="J62" s="57"/>
    </row>
    <row r="63" spans="2:10" x14ac:dyDescent="0.15">
      <c r="B63" s="69" t="s">
        <v>22</v>
      </c>
      <c r="C63" s="69"/>
      <c r="D63" s="69"/>
      <c r="E63" s="69"/>
      <c r="F63" s="69"/>
      <c r="G63" s="69"/>
      <c r="H63" s="69"/>
      <c r="I63" s="69"/>
      <c r="J63" s="69"/>
    </row>
    <row r="64" spans="2:10" ht="13.5" customHeight="1" x14ac:dyDescent="0.15">
      <c r="B64" s="18"/>
      <c r="C64" s="48"/>
      <c r="D64" s="48"/>
      <c r="E64" s="48"/>
      <c r="F64" s="48"/>
      <c r="G64" s="48"/>
      <c r="H64" s="48"/>
      <c r="I64" s="48"/>
      <c r="J64" s="32" t="s">
        <v>4</v>
      </c>
    </row>
    <row r="65" spans="2:10" x14ac:dyDescent="0.15">
      <c r="B65" s="29">
        <v>42191</v>
      </c>
      <c r="C65" s="49">
        <v>45.7</v>
      </c>
      <c r="D65" s="50">
        <v>41.4</v>
      </c>
      <c r="E65" s="50">
        <v>44.2</v>
      </c>
      <c r="F65" s="50">
        <v>46.2</v>
      </c>
      <c r="G65" s="50">
        <v>48</v>
      </c>
      <c r="H65" s="50">
        <v>44.4</v>
      </c>
      <c r="I65" s="50">
        <v>44</v>
      </c>
      <c r="J65" s="33">
        <f t="shared" ref="J65:J80" si="3">AVERAGE(C65:I65)</f>
        <v>44.842857142857142</v>
      </c>
    </row>
    <row r="66" spans="2:10" x14ac:dyDescent="0.15">
      <c r="B66" s="30">
        <v>42199</v>
      </c>
      <c r="C66" s="51">
        <v>46</v>
      </c>
      <c r="D66" s="52">
        <v>43.6</v>
      </c>
      <c r="E66" s="52">
        <v>44.3</v>
      </c>
      <c r="F66" s="52">
        <v>44.3</v>
      </c>
      <c r="G66" s="52">
        <v>47.1</v>
      </c>
      <c r="H66" s="52">
        <v>41.4</v>
      </c>
      <c r="I66" s="52">
        <v>43.7</v>
      </c>
      <c r="J66" s="34">
        <f t="shared" si="3"/>
        <v>44.342857142857142</v>
      </c>
    </row>
    <row r="67" spans="2:10" x14ac:dyDescent="0.15">
      <c r="B67" s="30">
        <v>42201</v>
      </c>
      <c r="C67" s="51">
        <v>44.7</v>
      </c>
      <c r="D67" s="52">
        <v>42</v>
      </c>
      <c r="E67" s="52">
        <v>42.2</v>
      </c>
      <c r="F67" s="52">
        <v>44.5</v>
      </c>
      <c r="G67" s="52">
        <v>45.4</v>
      </c>
      <c r="H67" s="52">
        <v>41.8</v>
      </c>
      <c r="I67" s="52">
        <v>42.8</v>
      </c>
      <c r="J67" s="34">
        <f t="shared" si="3"/>
        <v>43.342857142857149</v>
      </c>
    </row>
    <row r="68" spans="2:10" x14ac:dyDescent="0.15">
      <c r="B68" s="30">
        <v>42208</v>
      </c>
      <c r="C68" s="51">
        <v>44.9</v>
      </c>
      <c r="D68" s="52">
        <v>38.5</v>
      </c>
      <c r="E68" s="52">
        <v>43.3</v>
      </c>
      <c r="F68" s="52">
        <v>40.5</v>
      </c>
      <c r="G68" s="52">
        <v>48.8</v>
      </c>
      <c r="H68" s="52">
        <v>40.6</v>
      </c>
      <c r="I68" s="52">
        <v>38.9</v>
      </c>
      <c r="J68" s="34">
        <f t="shared" si="3"/>
        <v>42.214285714285715</v>
      </c>
    </row>
    <row r="69" spans="2:10" x14ac:dyDescent="0.15">
      <c r="B69" s="30">
        <v>42213</v>
      </c>
      <c r="C69" s="51">
        <v>40</v>
      </c>
      <c r="D69" s="52">
        <v>39.6</v>
      </c>
      <c r="E69" s="52">
        <v>38.700000000000003</v>
      </c>
      <c r="F69" s="52">
        <v>42.5</v>
      </c>
      <c r="G69" s="52">
        <v>37.5</v>
      </c>
      <c r="H69" s="52">
        <v>39.799999999999997</v>
      </c>
      <c r="I69" s="52">
        <v>42</v>
      </c>
      <c r="J69" s="34">
        <f t="shared" si="3"/>
        <v>40.01428571428572</v>
      </c>
    </row>
    <row r="70" spans="2:10" x14ac:dyDescent="0.15">
      <c r="B70" s="30">
        <v>42217</v>
      </c>
      <c r="C70" s="51">
        <v>40.6</v>
      </c>
      <c r="D70" s="52">
        <v>34.6</v>
      </c>
      <c r="E70" s="52">
        <v>34.9</v>
      </c>
      <c r="F70" s="52">
        <v>34.200000000000003</v>
      </c>
      <c r="G70" s="52">
        <v>38.4</v>
      </c>
      <c r="H70" s="52">
        <v>32.1</v>
      </c>
      <c r="I70" s="52">
        <v>37.1</v>
      </c>
      <c r="J70" s="34">
        <f t="shared" si="3"/>
        <v>35.985714285714288</v>
      </c>
    </row>
    <row r="71" spans="2:10" x14ac:dyDescent="0.15">
      <c r="B71" s="30">
        <v>42220</v>
      </c>
      <c r="C71" s="51">
        <v>35.1</v>
      </c>
      <c r="D71" s="52">
        <v>35.5</v>
      </c>
      <c r="E71" s="52">
        <v>35.6</v>
      </c>
      <c r="F71" s="52">
        <v>34.799999999999997</v>
      </c>
      <c r="G71" s="52">
        <v>33.5</v>
      </c>
      <c r="H71" s="52">
        <v>32.4</v>
      </c>
      <c r="I71" s="52">
        <v>37.4</v>
      </c>
      <c r="J71" s="34">
        <f t="shared" si="3"/>
        <v>34.9</v>
      </c>
    </row>
    <row r="72" spans="2:10" x14ac:dyDescent="0.15">
      <c r="B72" s="30">
        <v>42223</v>
      </c>
      <c r="C72" s="51">
        <v>36.6</v>
      </c>
      <c r="D72" s="52">
        <v>33.1</v>
      </c>
      <c r="E72" s="52">
        <v>32.700000000000003</v>
      </c>
      <c r="F72" s="52">
        <v>36.200000000000003</v>
      </c>
      <c r="G72" s="52">
        <v>34.700000000000003</v>
      </c>
      <c r="H72" s="52">
        <v>32.700000000000003</v>
      </c>
      <c r="I72" s="52">
        <v>36</v>
      </c>
      <c r="J72" s="34">
        <f t="shared" si="3"/>
        <v>34.571428571428569</v>
      </c>
    </row>
    <row r="73" spans="2:10" x14ac:dyDescent="0.15">
      <c r="B73" s="30">
        <v>42226</v>
      </c>
      <c r="C73" s="51">
        <v>35.5</v>
      </c>
      <c r="D73" s="52">
        <v>34.700000000000003</v>
      </c>
      <c r="E73" s="52">
        <v>35.200000000000003</v>
      </c>
      <c r="F73" s="52">
        <v>35.1</v>
      </c>
      <c r="G73" s="52">
        <v>34.5</v>
      </c>
      <c r="H73" s="52">
        <v>32.4</v>
      </c>
      <c r="I73" s="52">
        <v>36.9</v>
      </c>
      <c r="J73" s="34">
        <f t="shared" si="3"/>
        <v>34.9</v>
      </c>
    </row>
    <row r="74" spans="2:10" x14ac:dyDescent="0.15">
      <c r="B74" s="30">
        <v>42229</v>
      </c>
      <c r="C74" s="51">
        <v>33.6</v>
      </c>
      <c r="D74" s="52">
        <v>30.6</v>
      </c>
      <c r="E74" s="52">
        <v>32.1</v>
      </c>
      <c r="F74" s="52">
        <v>35.1</v>
      </c>
      <c r="G74" s="52">
        <v>34.299999999999997</v>
      </c>
      <c r="H74" s="52">
        <v>33.4</v>
      </c>
      <c r="I74" s="52">
        <v>34.299999999999997</v>
      </c>
      <c r="J74" s="34">
        <f t="shared" si="3"/>
        <v>33.342857142857142</v>
      </c>
    </row>
    <row r="75" spans="2:10" x14ac:dyDescent="0.15">
      <c r="B75" s="30">
        <v>42234</v>
      </c>
      <c r="C75" s="51">
        <v>34.9</v>
      </c>
      <c r="D75" s="52">
        <v>31.1</v>
      </c>
      <c r="E75" s="52">
        <v>31</v>
      </c>
      <c r="F75" s="52">
        <v>37.200000000000003</v>
      </c>
      <c r="G75" s="52">
        <v>34.200000000000003</v>
      </c>
      <c r="H75" s="52">
        <v>33.799999999999997</v>
      </c>
      <c r="I75" s="52">
        <v>33.9</v>
      </c>
      <c r="J75" s="34">
        <f t="shared" si="3"/>
        <v>33.728571428571428</v>
      </c>
    </row>
    <row r="76" spans="2:10" x14ac:dyDescent="0.15">
      <c r="B76" s="30">
        <v>42238</v>
      </c>
      <c r="C76" s="51">
        <v>36.1</v>
      </c>
      <c r="D76" s="52">
        <v>31.9</v>
      </c>
      <c r="E76" s="52">
        <v>34.5</v>
      </c>
      <c r="F76" s="52">
        <v>37.799999999999997</v>
      </c>
      <c r="G76" s="52">
        <v>36</v>
      </c>
      <c r="H76" s="52">
        <v>33.6</v>
      </c>
      <c r="I76" s="52">
        <v>33.5</v>
      </c>
      <c r="J76" s="34">
        <f t="shared" si="3"/>
        <v>34.771428571428572</v>
      </c>
    </row>
    <row r="77" spans="2:10" x14ac:dyDescent="0.15">
      <c r="B77" s="30">
        <v>42242</v>
      </c>
      <c r="C77" s="51">
        <v>36.1</v>
      </c>
      <c r="D77" s="52">
        <v>30.9</v>
      </c>
      <c r="E77" s="52">
        <v>32.6</v>
      </c>
      <c r="F77" s="52">
        <v>37.9</v>
      </c>
      <c r="G77" s="52">
        <v>36.4</v>
      </c>
      <c r="H77" s="52">
        <v>35</v>
      </c>
      <c r="I77" s="52">
        <v>33.9</v>
      </c>
      <c r="J77" s="34">
        <f t="shared" si="3"/>
        <v>34.68571428571429</v>
      </c>
    </row>
    <row r="78" spans="2:10" x14ac:dyDescent="0.15">
      <c r="B78" s="30">
        <v>42246</v>
      </c>
      <c r="C78" s="51">
        <v>34.700000000000003</v>
      </c>
      <c r="D78" s="52">
        <v>32.4</v>
      </c>
      <c r="E78" s="52">
        <v>30.3</v>
      </c>
      <c r="F78" s="52">
        <v>37.700000000000003</v>
      </c>
      <c r="G78" s="52">
        <v>35</v>
      </c>
      <c r="H78" s="52">
        <v>34</v>
      </c>
      <c r="I78" s="52">
        <v>34.4</v>
      </c>
      <c r="J78" s="34">
        <f t="shared" si="3"/>
        <v>34.071428571428569</v>
      </c>
    </row>
    <row r="79" spans="2:10" x14ac:dyDescent="0.15">
      <c r="B79" s="30">
        <v>42250</v>
      </c>
      <c r="C79" s="51">
        <v>35.299999999999997</v>
      </c>
      <c r="D79" s="52">
        <v>32.799999999999997</v>
      </c>
      <c r="E79" s="52">
        <v>31.9</v>
      </c>
      <c r="F79" s="52">
        <v>37.4</v>
      </c>
      <c r="G79" s="52">
        <v>32.6</v>
      </c>
      <c r="H79" s="52">
        <v>34.6</v>
      </c>
      <c r="I79" s="52">
        <v>34</v>
      </c>
      <c r="J79" s="34">
        <f t="shared" si="3"/>
        <v>34.085714285714282</v>
      </c>
    </row>
    <row r="80" spans="2:10" x14ac:dyDescent="0.15">
      <c r="B80" s="31"/>
      <c r="C80" s="55"/>
      <c r="D80" s="56"/>
      <c r="E80" s="56"/>
      <c r="F80" s="56"/>
      <c r="G80" s="56"/>
      <c r="H80" s="56"/>
      <c r="I80" s="56"/>
      <c r="J80" s="35" t="e">
        <f t="shared" si="3"/>
        <v>#DIV/0!</v>
      </c>
    </row>
    <row r="81" spans="2:10" x14ac:dyDescent="0.15">
      <c r="J81" s="47"/>
    </row>
    <row r="83" spans="2:10" x14ac:dyDescent="0.15">
      <c r="B83" s="69" t="s">
        <v>23</v>
      </c>
      <c r="C83" s="69"/>
      <c r="D83" s="69"/>
      <c r="E83" s="69"/>
      <c r="F83" s="69"/>
      <c r="G83" s="69"/>
      <c r="H83" s="69"/>
      <c r="I83" s="69"/>
      <c r="J83" s="69"/>
    </row>
    <row r="84" spans="2:10" ht="13.5" customHeight="1" x14ac:dyDescent="0.15">
      <c r="B84" s="18"/>
      <c r="C84" s="48"/>
      <c r="D84" s="48"/>
      <c r="E84" s="48"/>
      <c r="F84" s="48"/>
      <c r="G84" s="48"/>
      <c r="H84" s="48"/>
      <c r="I84" s="48"/>
      <c r="J84" s="32" t="s">
        <v>4</v>
      </c>
    </row>
    <row r="85" spans="2:10" x14ac:dyDescent="0.15">
      <c r="B85" s="29">
        <v>42191</v>
      </c>
      <c r="C85" s="49">
        <v>42.2</v>
      </c>
      <c r="D85" s="50">
        <v>44.3</v>
      </c>
      <c r="E85" s="50">
        <v>40.1</v>
      </c>
      <c r="F85" s="50">
        <v>42.6</v>
      </c>
      <c r="G85" s="50">
        <v>45.7</v>
      </c>
      <c r="H85" s="50">
        <v>42.8</v>
      </c>
      <c r="I85" s="50">
        <v>44.4</v>
      </c>
      <c r="J85" s="33">
        <f t="shared" ref="J85:J100" si="4">AVERAGE(C85:I85)</f>
        <v>43.157142857142851</v>
      </c>
    </row>
    <row r="86" spans="2:10" x14ac:dyDescent="0.15">
      <c r="B86" s="30">
        <v>42199</v>
      </c>
      <c r="C86" s="51">
        <v>43.8</v>
      </c>
      <c r="D86" s="52">
        <v>39.200000000000003</v>
      </c>
      <c r="E86" s="52">
        <v>40.1</v>
      </c>
      <c r="F86" s="52">
        <v>43.4</v>
      </c>
      <c r="G86" s="52">
        <v>45.8</v>
      </c>
      <c r="H86" s="52">
        <v>46.7</v>
      </c>
      <c r="I86" s="52">
        <v>48</v>
      </c>
      <c r="J86" s="34">
        <f t="shared" si="4"/>
        <v>43.857142857142854</v>
      </c>
    </row>
    <row r="87" spans="2:10" x14ac:dyDescent="0.15">
      <c r="B87" s="30">
        <v>42201</v>
      </c>
      <c r="C87" s="51">
        <v>43.1</v>
      </c>
      <c r="D87" s="52">
        <v>41.3</v>
      </c>
      <c r="E87" s="52">
        <v>39.799999999999997</v>
      </c>
      <c r="F87" s="52">
        <v>44.9</v>
      </c>
      <c r="G87" s="52">
        <v>44.3</v>
      </c>
      <c r="H87" s="52">
        <v>47.3</v>
      </c>
      <c r="I87" s="52">
        <v>43.2</v>
      </c>
      <c r="J87" s="34">
        <f t="shared" si="4"/>
        <v>43.414285714285711</v>
      </c>
    </row>
    <row r="88" spans="2:10" x14ac:dyDescent="0.15">
      <c r="B88" s="30">
        <v>42208</v>
      </c>
      <c r="C88" s="51">
        <v>34</v>
      </c>
      <c r="D88" s="52">
        <v>39.4</v>
      </c>
      <c r="E88" s="52">
        <v>39.200000000000003</v>
      </c>
      <c r="F88" s="52">
        <v>38.4</v>
      </c>
      <c r="G88" s="52">
        <v>40.6</v>
      </c>
      <c r="H88" s="52">
        <v>47.9</v>
      </c>
      <c r="I88" s="52">
        <v>45</v>
      </c>
      <c r="J88" s="34">
        <f t="shared" si="4"/>
        <v>40.642857142857146</v>
      </c>
    </row>
    <row r="89" spans="2:10" x14ac:dyDescent="0.15">
      <c r="B89" s="30">
        <v>42213</v>
      </c>
      <c r="C89" s="51">
        <v>38.9</v>
      </c>
      <c r="D89" s="52">
        <v>36.6</v>
      </c>
      <c r="E89" s="52">
        <v>40.9</v>
      </c>
      <c r="F89" s="52">
        <v>41.8</v>
      </c>
      <c r="G89" s="52">
        <v>39.200000000000003</v>
      </c>
      <c r="H89" s="52">
        <v>44.7</v>
      </c>
      <c r="I89" s="52">
        <v>39.5</v>
      </c>
      <c r="J89" s="34">
        <f t="shared" si="4"/>
        <v>40.228571428571421</v>
      </c>
    </row>
    <row r="90" spans="2:10" x14ac:dyDescent="0.15">
      <c r="B90" s="30">
        <v>42217</v>
      </c>
      <c r="C90" s="51">
        <v>38.5</v>
      </c>
      <c r="D90" s="52">
        <v>40.299999999999997</v>
      </c>
      <c r="E90" s="52">
        <v>36.1</v>
      </c>
      <c r="F90" s="52">
        <v>34.700000000000003</v>
      </c>
      <c r="G90" s="52">
        <v>37.700000000000003</v>
      </c>
      <c r="H90" s="52">
        <v>39.799999999999997</v>
      </c>
      <c r="I90" s="52">
        <v>38.200000000000003</v>
      </c>
      <c r="J90" s="34">
        <f t="shared" si="4"/>
        <v>37.9</v>
      </c>
    </row>
    <row r="91" spans="2:10" x14ac:dyDescent="0.15">
      <c r="B91" s="30">
        <v>42220</v>
      </c>
      <c r="C91" s="51">
        <v>38.200000000000003</v>
      </c>
      <c r="D91" s="52">
        <v>37.6</v>
      </c>
      <c r="E91" s="52">
        <v>35.799999999999997</v>
      </c>
      <c r="F91" s="52">
        <v>33.6</v>
      </c>
      <c r="G91" s="52">
        <v>35.5</v>
      </c>
      <c r="H91" s="52">
        <v>38.6</v>
      </c>
      <c r="I91" s="52">
        <v>37.9</v>
      </c>
      <c r="J91" s="34">
        <f t="shared" si="4"/>
        <v>36.74285714285714</v>
      </c>
    </row>
    <row r="92" spans="2:10" x14ac:dyDescent="0.15">
      <c r="B92" s="30">
        <v>42223</v>
      </c>
      <c r="C92" s="51">
        <v>39</v>
      </c>
      <c r="D92" s="52">
        <v>38.4</v>
      </c>
      <c r="E92" s="52">
        <v>36.4</v>
      </c>
      <c r="F92" s="52">
        <v>35.4</v>
      </c>
      <c r="G92" s="52">
        <v>35.9</v>
      </c>
      <c r="H92" s="52">
        <v>37.9</v>
      </c>
      <c r="I92" s="52">
        <v>38.799999999999997</v>
      </c>
      <c r="J92" s="34">
        <f t="shared" si="4"/>
        <v>37.4</v>
      </c>
    </row>
    <row r="93" spans="2:10" x14ac:dyDescent="0.15">
      <c r="B93" s="30">
        <v>42226</v>
      </c>
      <c r="C93" s="51">
        <v>37.799999999999997</v>
      </c>
      <c r="D93" s="52">
        <v>37.6</v>
      </c>
      <c r="E93" s="52">
        <v>36.1</v>
      </c>
      <c r="F93" s="52">
        <v>35.5</v>
      </c>
      <c r="G93" s="52">
        <v>35</v>
      </c>
      <c r="H93" s="52">
        <v>37.9</v>
      </c>
      <c r="I93" s="52">
        <v>38.1</v>
      </c>
      <c r="J93" s="34">
        <f t="shared" si="4"/>
        <v>36.857142857142854</v>
      </c>
    </row>
    <row r="94" spans="2:10" x14ac:dyDescent="0.15">
      <c r="B94" s="30">
        <v>42229</v>
      </c>
      <c r="C94" s="51">
        <v>35.799999999999997</v>
      </c>
      <c r="D94" s="52">
        <v>38.700000000000003</v>
      </c>
      <c r="E94" s="52">
        <v>36.799999999999997</v>
      </c>
      <c r="F94" s="52">
        <v>35.4</v>
      </c>
      <c r="G94" s="52">
        <v>36.9</v>
      </c>
      <c r="H94" s="52">
        <v>37.799999999999997</v>
      </c>
      <c r="I94" s="52">
        <v>37.5</v>
      </c>
      <c r="J94" s="34">
        <f t="shared" si="4"/>
        <v>36.98571428571428</v>
      </c>
    </row>
    <row r="95" spans="2:10" x14ac:dyDescent="0.15">
      <c r="B95" s="30">
        <v>42234</v>
      </c>
      <c r="C95" s="51">
        <v>36.4</v>
      </c>
      <c r="D95" s="52">
        <v>39.799999999999997</v>
      </c>
      <c r="E95" s="52">
        <v>37.299999999999997</v>
      </c>
      <c r="F95" s="52">
        <v>38.1</v>
      </c>
      <c r="G95" s="52">
        <v>36</v>
      </c>
      <c r="H95" s="52">
        <v>38</v>
      </c>
      <c r="I95" s="52">
        <v>40.700000000000003</v>
      </c>
      <c r="J95" s="34">
        <f t="shared" si="4"/>
        <v>38.042857142857144</v>
      </c>
    </row>
    <row r="96" spans="2:10" x14ac:dyDescent="0.15">
      <c r="B96" s="30">
        <v>42238</v>
      </c>
      <c r="C96" s="51">
        <v>38.4</v>
      </c>
      <c r="D96" s="52">
        <v>41.2</v>
      </c>
      <c r="E96" s="52">
        <v>39.4</v>
      </c>
      <c r="F96" s="52">
        <v>36.5</v>
      </c>
      <c r="G96" s="52">
        <v>38</v>
      </c>
      <c r="H96" s="52">
        <v>38.200000000000003</v>
      </c>
      <c r="I96" s="52">
        <v>40.799999999999997</v>
      </c>
      <c r="J96" s="34">
        <f t="shared" si="4"/>
        <v>38.928571428571431</v>
      </c>
    </row>
    <row r="97" spans="2:10" x14ac:dyDescent="0.15">
      <c r="B97" s="30">
        <v>42242</v>
      </c>
      <c r="C97" s="51">
        <v>37.799999999999997</v>
      </c>
      <c r="D97" s="52">
        <v>40.5</v>
      </c>
      <c r="E97" s="52">
        <v>38.700000000000003</v>
      </c>
      <c r="F97" s="52">
        <v>37.700000000000003</v>
      </c>
      <c r="G97" s="52">
        <v>36</v>
      </c>
      <c r="H97" s="52">
        <v>37.9</v>
      </c>
      <c r="I97" s="52">
        <v>38.6</v>
      </c>
      <c r="J97" s="34">
        <f t="shared" si="4"/>
        <v>38.171428571428571</v>
      </c>
    </row>
    <row r="98" spans="2:10" x14ac:dyDescent="0.15">
      <c r="B98" s="30">
        <v>42246</v>
      </c>
      <c r="C98" s="51">
        <v>38.6</v>
      </c>
      <c r="D98" s="52">
        <v>40.299999999999997</v>
      </c>
      <c r="E98" s="52">
        <v>38.799999999999997</v>
      </c>
      <c r="F98" s="52">
        <v>37.1</v>
      </c>
      <c r="G98" s="52">
        <v>37.700000000000003</v>
      </c>
      <c r="H98" s="52">
        <v>37.9</v>
      </c>
      <c r="I98" s="52">
        <v>37.6</v>
      </c>
      <c r="J98" s="34">
        <f t="shared" si="4"/>
        <v>38.285714285714285</v>
      </c>
    </row>
    <row r="99" spans="2:10" x14ac:dyDescent="0.15">
      <c r="B99" s="30">
        <v>42250</v>
      </c>
      <c r="C99" s="51">
        <v>36.700000000000003</v>
      </c>
      <c r="D99" s="52">
        <v>38.200000000000003</v>
      </c>
      <c r="E99" s="52">
        <v>38.700000000000003</v>
      </c>
      <c r="F99" s="52">
        <v>35.5</v>
      </c>
      <c r="G99" s="52">
        <v>38</v>
      </c>
      <c r="H99" s="52">
        <v>39</v>
      </c>
      <c r="I99" s="52">
        <v>39.700000000000003</v>
      </c>
      <c r="J99" s="34">
        <f t="shared" si="4"/>
        <v>37.971428571428575</v>
      </c>
    </row>
    <row r="100" spans="2:10" x14ac:dyDescent="0.15">
      <c r="B100" s="31"/>
      <c r="C100" s="55"/>
      <c r="D100" s="56"/>
      <c r="E100" s="56"/>
      <c r="F100" s="56"/>
      <c r="G100" s="56"/>
      <c r="H100" s="56"/>
      <c r="I100" s="56"/>
      <c r="J100" s="35" t="e">
        <f t="shared" si="4"/>
        <v>#DIV/0!</v>
      </c>
    </row>
    <row r="101" spans="2:10" x14ac:dyDescent="0.15">
      <c r="J101" s="47"/>
    </row>
    <row r="104" spans="2:10" x14ac:dyDescent="0.15">
      <c r="B104" s="69" t="s">
        <v>11</v>
      </c>
      <c r="C104" s="69"/>
      <c r="D104" s="69"/>
      <c r="E104" s="69"/>
      <c r="F104" s="69"/>
      <c r="G104" s="69"/>
      <c r="H104" s="69"/>
      <c r="I104" s="69"/>
      <c r="J104" s="69"/>
    </row>
    <row r="105" spans="2:10" ht="13.5" customHeight="1" x14ac:dyDescent="0.15">
      <c r="B105" s="18"/>
      <c r="C105" s="48"/>
      <c r="D105" s="48"/>
      <c r="E105" s="48"/>
      <c r="F105" s="48"/>
      <c r="G105" s="48"/>
      <c r="H105" s="48"/>
      <c r="I105" s="48"/>
      <c r="J105" s="32" t="s">
        <v>4</v>
      </c>
    </row>
    <row r="106" spans="2:10" x14ac:dyDescent="0.15">
      <c r="B106" s="29">
        <v>42191</v>
      </c>
      <c r="C106" s="49">
        <v>40</v>
      </c>
      <c r="D106" s="50">
        <v>44.3</v>
      </c>
      <c r="E106" s="50">
        <v>40.299999999999997</v>
      </c>
      <c r="F106" s="50">
        <v>43.8</v>
      </c>
      <c r="G106" s="50">
        <v>42</v>
      </c>
      <c r="H106" s="50">
        <v>41.4</v>
      </c>
      <c r="I106" s="50">
        <v>41.8</v>
      </c>
      <c r="J106" s="33">
        <f t="shared" ref="J106:J121" si="5">AVERAGE(C106:I106)</f>
        <v>41.942857142857136</v>
      </c>
    </row>
    <row r="107" spans="2:10" x14ac:dyDescent="0.15">
      <c r="B107" s="30">
        <v>42199</v>
      </c>
      <c r="C107" s="51">
        <v>42.1</v>
      </c>
      <c r="D107" s="52">
        <v>43.6</v>
      </c>
      <c r="E107" s="52">
        <v>42.8</v>
      </c>
      <c r="F107" s="52">
        <v>43.4</v>
      </c>
      <c r="G107" s="52">
        <v>45.6</v>
      </c>
      <c r="H107" s="52">
        <v>42.3</v>
      </c>
      <c r="I107" s="52">
        <v>40.700000000000003</v>
      </c>
      <c r="J107" s="34">
        <f t="shared" si="5"/>
        <v>42.928571428571431</v>
      </c>
    </row>
    <row r="108" spans="2:10" x14ac:dyDescent="0.15">
      <c r="B108" s="30">
        <v>42201</v>
      </c>
      <c r="C108" s="51">
        <v>38.9</v>
      </c>
      <c r="D108" s="52">
        <v>41.4</v>
      </c>
      <c r="E108" s="52">
        <v>43.9</v>
      </c>
      <c r="F108" s="52">
        <v>43.6</v>
      </c>
      <c r="G108" s="52">
        <v>43.4</v>
      </c>
      <c r="H108" s="52">
        <v>42.9</v>
      </c>
      <c r="I108" s="52">
        <v>42</v>
      </c>
      <c r="J108" s="34">
        <f t="shared" si="5"/>
        <v>42.300000000000004</v>
      </c>
    </row>
    <row r="109" spans="2:10" x14ac:dyDescent="0.15">
      <c r="B109" s="30">
        <v>42208</v>
      </c>
      <c r="C109" s="51">
        <v>38.799999999999997</v>
      </c>
      <c r="D109" s="52">
        <v>42.7</v>
      </c>
      <c r="E109" s="52">
        <v>37</v>
      </c>
      <c r="F109" s="52">
        <v>44.4</v>
      </c>
      <c r="G109" s="52">
        <v>42.4</v>
      </c>
      <c r="H109" s="52">
        <v>40.1</v>
      </c>
      <c r="I109" s="52">
        <v>38.700000000000003</v>
      </c>
      <c r="J109" s="34">
        <f t="shared" si="5"/>
        <v>40.585714285714289</v>
      </c>
    </row>
    <row r="110" spans="2:10" x14ac:dyDescent="0.15">
      <c r="B110" s="30">
        <v>42213</v>
      </c>
      <c r="C110" s="51">
        <v>36.4</v>
      </c>
      <c r="D110" s="52">
        <v>36.6</v>
      </c>
      <c r="E110" s="52">
        <v>36.200000000000003</v>
      </c>
      <c r="F110" s="52">
        <v>39.200000000000003</v>
      </c>
      <c r="G110" s="52">
        <v>41.8</v>
      </c>
      <c r="H110" s="52">
        <v>37.200000000000003</v>
      </c>
      <c r="I110" s="52">
        <v>34.6</v>
      </c>
      <c r="J110" s="34">
        <f t="shared" si="5"/>
        <v>37.428571428571431</v>
      </c>
    </row>
    <row r="111" spans="2:10" x14ac:dyDescent="0.15">
      <c r="B111" s="30">
        <v>42217</v>
      </c>
      <c r="C111" s="51">
        <v>35.799999999999997</v>
      </c>
      <c r="D111" s="52">
        <v>35.1</v>
      </c>
      <c r="E111" s="52">
        <v>35.4</v>
      </c>
      <c r="F111" s="52">
        <v>37.9</v>
      </c>
      <c r="G111" s="52">
        <v>39.1</v>
      </c>
      <c r="H111" s="52">
        <v>37</v>
      </c>
      <c r="I111" s="52">
        <v>33.299999999999997</v>
      </c>
      <c r="J111" s="34">
        <f t="shared" si="5"/>
        <v>36.228571428571435</v>
      </c>
    </row>
    <row r="112" spans="2:10" x14ac:dyDescent="0.15">
      <c r="B112" s="30">
        <v>42220</v>
      </c>
      <c r="C112" s="51">
        <v>34.799999999999997</v>
      </c>
      <c r="D112" s="52">
        <v>32.4</v>
      </c>
      <c r="E112" s="52">
        <v>35.6</v>
      </c>
      <c r="F112" s="52">
        <v>38.6</v>
      </c>
      <c r="G112" s="52">
        <v>36.1</v>
      </c>
      <c r="H112" s="52">
        <v>34.1</v>
      </c>
      <c r="I112" s="52">
        <v>33.700000000000003</v>
      </c>
      <c r="J112" s="34">
        <f t="shared" si="5"/>
        <v>35.042857142857137</v>
      </c>
    </row>
    <row r="113" spans="2:10" x14ac:dyDescent="0.15">
      <c r="B113" s="30">
        <v>42223</v>
      </c>
      <c r="C113" s="51">
        <v>34.5</v>
      </c>
      <c r="D113" s="52">
        <v>32.6</v>
      </c>
      <c r="E113" s="52">
        <v>36</v>
      </c>
      <c r="F113" s="52">
        <v>33.700000000000003</v>
      </c>
      <c r="G113" s="52">
        <v>31.3</v>
      </c>
      <c r="H113" s="52">
        <v>33.5</v>
      </c>
      <c r="I113" s="52">
        <v>33.5</v>
      </c>
      <c r="J113" s="34">
        <f t="shared" si="5"/>
        <v>33.585714285714289</v>
      </c>
    </row>
    <row r="114" spans="2:10" x14ac:dyDescent="0.15">
      <c r="B114" s="30">
        <v>42226</v>
      </c>
      <c r="C114" s="51">
        <v>34.1</v>
      </c>
      <c r="D114" s="52">
        <v>34.700000000000003</v>
      </c>
      <c r="E114" s="52">
        <v>38</v>
      </c>
      <c r="F114" s="52">
        <v>35.200000000000003</v>
      </c>
      <c r="G114" s="52">
        <v>33.1</v>
      </c>
      <c r="H114" s="52">
        <v>36.5</v>
      </c>
      <c r="I114" s="52">
        <v>35.1</v>
      </c>
      <c r="J114" s="34">
        <f t="shared" si="5"/>
        <v>35.24285714285714</v>
      </c>
    </row>
    <row r="115" spans="2:10" x14ac:dyDescent="0.15">
      <c r="B115" s="30">
        <v>42229</v>
      </c>
      <c r="C115" s="51">
        <v>33</v>
      </c>
      <c r="D115" s="52">
        <v>35.299999999999997</v>
      </c>
      <c r="E115" s="52">
        <v>36.200000000000003</v>
      </c>
      <c r="F115" s="52">
        <v>37.799999999999997</v>
      </c>
      <c r="G115" s="52">
        <v>35.700000000000003</v>
      </c>
      <c r="H115" s="52">
        <v>34.4</v>
      </c>
      <c r="I115" s="52">
        <v>34.200000000000003</v>
      </c>
      <c r="J115" s="34">
        <f t="shared" si="5"/>
        <v>35.228571428571435</v>
      </c>
    </row>
    <row r="116" spans="2:10" x14ac:dyDescent="0.15">
      <c r="B116" s="30">
        <v>42234</v>
      </c>
      <c r="C116" s="51">
        <v>35.200000000000003</v>
      </c>
      <c r="D116" s="52">
        <v>34.6</v>
      </c>
      <c r="E116" s="52">
        <v>32.700000000000003</v>
      </c>
      <c r="F116" s="52">
        <v>34.799999999999997</v>
      </c>
      <c r="G116" s="52">
        <v>35.4</v>
      </c>
      <c r="H116" s="52">
        <v>33.200000000000003</v>
      </c>
      <c r="I116" s="52">
        <v>32.5</v>
      </c>
      <c r="J116" s="34">
        <f t="shared" si="5"/>
        <v>34.057142857142864</v>
      </c>
    </row>
    <row r="117" spans="2:10" x14ac:dyDescent="0.15">
      <c r="B117" s="30">
        <v>42238</v>
      </c>
      <c r="C117" s="51">
        <v>37.4</v>
      </c>
      <c r="D117" s="52">
        <v>36.6</v>
      </c>
      <c r="E117" s="52">
        <v>36.9</v>
      </c>
      <c r="F117" s="52">
        <v>35.799999999999997</v>
      </c>
      <c r="G117" s="52">
        <v>36.1</v>
      </c>
      <c r="H117" s="52">
        <v>36</v>
      </c>
      <c r="I117" s="52">
        <v>35.799999999999997</v>
      </c>
      <c r="J117" s="34">
        <f t="shared" si="5"/>
        <v>36.371428571428567</v>
      </c>
    </row>
    <row r="118" spans="2:10" x14ac:dyDescent="0.15">
      <c r="B118" s="30">
        <v>42242</v>
      </c>
      <c r="C118" s="51">
        <v>37.299999999999997</v>
      </c>
      <c r="D118" s="52">
        <v>37</v>
      </c>
      <c r="E118" s="52">
        <v>43.2</v>
      </c>
      <c r="F118" s="52">
        <v>36.5</v>
      </c>
      <c r="G118" s="52">
        <v>35.700000000000003</v>
      </c>
      <c r="H118" s="52">
        <v>32.9</v>
      </c>
      <c r="I118" s="52">
        <v>34.4</v>
      </c>
      <c r="J118" s="34">
        <f t="shared" si="5"/>
        <v>36.714285714285715</v>
      </c>
    </row>
    <row r="119" spans="2:10" x14ac:dyDescent="0.15">
      <c r="B119" s="30">
        <v>42246</v>
      </c>
      <c r="C119" s="51">
        <v>33.1</v>
      </c>
      <c r="D119" s="52">
        <v>36</v>
      </c>
      <c r="E119" s="52">
        <v>36.4</v>
      </c>
      <c r="F119" s="52">
        <v>35.1</v>
      </c>
      <c r="G119" s="52">
        <v>35.299999999999997</v>
      </c>
      <c r="H119" s="52">
        <v>36.299999999999997</v>
      </c>
      <c r="I119" s="52">
        <v>36</v>
      </c>
      <c r="J119" s="34">
        <f t="shared" si="5"/>
        <v>35.457142857142856</v>
      </c>
    </row>
    <row r="120" spans="2:10" x14ac:dyDescent="0.15">
      <c r="B120" s="30">
        <v>42250</v>
      </c>
      <c r="C120" s="51">
        <v>35</v>
      </c>
      <c r="D120" s="52">
        <v>36.6</v>
      </c>
      <c r="E120" s="52">
        <v>34.4</v>
      </c>
      <c r="F120" s="52">
        <v>36.9</v>
      </c>
      <c r="G120" s="52">
        <v>37</v>
      </c>
      <c r="H120" s="52">
        <v>34.799999999999997</v>
      </c>
      <c r="I120" s="52">
        <v>34.299999999999997</v>
      </c>
      <c r="J120" s="34">
        <f t="shared" si="5"/>
        <v>35.571428571428569</v>
      </c>
    </row>
    <row r="121" spans="2:10" x14ac:dyDescent="0.15">
      <c r="B121" s="31"/>
      <c r="C121" s="55"/>
      <c r="D121" s="56"/>
      <c r="E121" s="56"/>
      <c r="F121" s="56"/>
      <c r="G121" s="56"/>
      <c r="H121" s="56"/>
      <c r="I121" s="56"/>
      <c r="J121" s="35" t="e">
        <f t="shared" si="5"/>
        <v>#DIV/0!</v>
      </c>
    </row>
    <row r="122" spans="2:10" x14ac:dyDescent="0.15">
      <c r="J122" s="47"/>
    </row>
    <row r="123" spans="2:10" ht="13.5" customHeight="1" x14ac:dyDescent="0.15">
      <c r="B123" s="3"/>
    </row>
    <row r="124" spans="2:10" x14ac:dyDescent="0.15">
      <c r="B124" s="3"/>
    </row>
    <row r="125" spans="2:10" x14ac:dyDescent="0.15">
      <c r="B125" s="69" t="s">
        <v>19</v>
      </c>
      <c r="C125" s="69"/>
      <c r="D125" s="69"/>
      <c r="E125" s="69"/>
      <c r="F125" s="69"/>
      <c r="G125" s="69"/>
      <c r="H125" s="69"/>
      <c r="I125" s="69"/>
      <c r="J125" s="69"/>
    </row>
    <row r="126" spans="2:10" x14ac:dyDescent="0.15">
      <c r="B126" s="18"/>
      <c r="C126" s="48"/>
      <c r="D126" s="48"/>
      <c r="E126" s="48"/>
      <c r="F126" s="48"/>
      <c r="G126" s="48"/>
      <c r="H126" s="48"/>
      <c r="I126" s="48"/>
      <c r="J126" s="32" t="s">
        <v>4</v>
      </c>
    </row>
    <row r="127" spans="2:10" x14ac:dyDescent="0.15">
      <c r="B127" s="29">
        <v>42191</v>
      </c>
      <c r="C127" s="49">
        <v>43.1</v>
      </c>
      <c r="D127" s="50">
        <v>43.3</v>
      </c>
      <c r="E127" s="50">
        <v>43.9</v>
      </c>
      <c r="F127" s="50">
        <v>44.7</v>
      </c>
      <c r="G127" s="50">
        <v>40.200000000000003</v>
      </c>
      <c r="H127" s="50">
        <v>42</v>
      </c>
      <c r="I127" s="50">
        <v>37.799999999999997</v>
      </c>
      <c r="J127" s="33">
        <f t="shared" ref="J127:J145" si="6">AVERAGE(C127:I127)</f>
        <v>42.142857142857146</v>
      </c>
    </row>
    <row r="128" spans="2:10" x14ac:dyDescent="0.15">
      <c r="B128" s="30">
        <v>42199</v>
      </c>
      <c r="C128" s="51">
        <v>44</v>
      </c>
      <c r="D128" s="52">
        <v>41.6</v>
      </c>
      <c r="E128" s="52">
        <v>44.7</v>
      </c>
      <c r="F128" s="52">
        <v>43.5</v>
      </c>
      <c r="G128" s="52">
        <v>42.7</v>
      </c>
      <c r="H128" s="52">
        <v>40.799999999999997</v>
      </c>
      <c r="I128" s="52">
        <v>41.7</v>
      </c>
      <c r="J128" s="34">
        <f t="shared" si="6"/>
        <v>42.714285714285715</v>
      </c>
    </row>
    <row r="129" spans="2:10" x14ac:dyDescent="0.15">
      <c r="B129" s="30">
        <v>42201</v>
      </c>
      <c r="C129" s="51">
        <v>41.9</v>
      </c>
      <c r="D129" s="52">
        <v>44.5</v>
      </c>
      <c r="E129" s="52">
        <v>45.1</v>
      </c>
      <c r="F129" s="52">
        <v>42.8</v>
      </c>
      <c r="G129" s="52">
        <v>41.8</v>
      </c>
      <c r="H129" s="52">
        <v>41.3</v>
      </c>
      <c r="I129" s="52">
        <v>40.200000000000003</v>
      </c>
      <c r="J129" s="34">
        <f t="shared" si="6"/>
        <v>42.51428571428572</v>
      </c>
    </row>
    <row r="130" spans="2:10" x14ac:dyDescent="0.15">
      <c r="B130" s="30">
        <v>42208</v>
      </c>
      <c r="C130" s="51">
        <v>41.4</v>
      </c>
      <c r="D130" s="52">
        <v>40.5</v>
      </c>
      <c r="E130" s="52">
        <v>43.3</v>
      </c>
      <c r="F130" s="52">
        <v>42.2</v>
      </c>
      <c r="G130" s="52">
        <v>40.200000000000003</v>
      </c>
      <c r="H130" s="52">
        <v>40.6</v>
      </c>
      <c r="I130" s="52">
        <v>39.6</v>
      </c>
      <c r="J130" s="34">
        <f t="shared" si="6"/>
        <v>41.114285714285714</v>
      </c>
    </row>
    <row r="131" spans="2:10" x14ac:dyDescent="0.15">
      <c r="B131" s="30">
        <v>42213</v>
      </c>
      <c r="C131" s="51">
        <v>40.6</v>
      </c>
      <c r="D131" s="52">
        <v>37</v>
      </c>
      <c r="E131" s="52">
        <v>42.4</v>
      </c>
      <c r="F131" s="52">
        <v>42.3</v>
      </c>
      <c r="G131" s="52">
        <v>40.4</v>
      </c>
      <c r="H131" s="52">
        <v>41</v>
      </c>
      <c r="I131" s="52">
        <v>37.9</v>
      </c>
      <c r="J131" s="34">
        <f t="shared" si="6"/>
        <v>40.228571428571435</v>
      </c>
    </row>
    <row r="132" spans="2:10" x14ac:dyDescent="0.15">
      <c r="B132" s="30">
        <v>42217</v>
      </c>
      <c r="C132" s="51">
        <v>37.6</v>
      </c>
      <c r="D132" s="52">
        <v>34.9</v>
      </c>
      <c r="E132" s="52">
        <v>35.5</v>
      </c>
      <c r="F132" s="52">
        <v>41.8</v>
      </c>
      <c r="G132" s="52">
        <v>40.299999999999997</v>
      </c>
      <c r="H132" s="52">
        <v>40.700000000000003</v>
      </c>
      <c r="I132" s="52">
        <v>38.299999999999997</v>
      </c>
      <c r="J132" s="34">
        <f t="shared" si="6"/>
        <v>38.442857142857143</v>
      </c>
    </row>
    <row r="133" spans="2:10" x14ac:dyDescent="0.15">
      <c r="B133" s="30">
        <v>42220</v>
      </c>
      <c r="C133" s="51">
        <v>37.1</v>
      </c>
      <c r="D133" s="52">
        <v>38.1</v>
      </c>
      <c r="E133" s="52">
        <v>36.299999999999997</v>
      </c>
      <c r="F133" s="52">
        <v>39.1</v>
      </c>
      <c r="G133" s="52">
        <v>32.1</v>
      </c>
      <c r="H133" s="52">
        <v>39</v>
      </c>
      <c r="I133" s="52">
        <v>33.200000000000003</v>
      </c>
      <c r="J133" s="34">
        <f t="shared" si="6"/>
        <v>36.414285714285711</v>
      </c>
    </row>
    <row r="134" spans="2:10" x14ac:dyDescent="0.15">
      <c r="B134" s="30">
        <v>42223</v>
      </c>
      <c r="C134" s="51">
        <v>36.6</v>
      </c>
      <c r="D134" s="52">
        <v>37.700000000000003</v>
      </c>
      <c r="E134" s="52">
        <v>33.9</v>
      </c>
      <c r="F134" s="52">
        <v>36.1</v>
      </c>
      <c r="G134" s="52">
        <v>31.8</v>
      </c>
      <c r="H134" s="52">
        <v>33.6</v>
      </c>
      <c r="I134" s="52">
        <v>34.4</v>
      </c>
      <c r="J134" s="34">
        <f t="shared" si="6"/>
        <v>34.871428571428574</v>
      </c>
    </row>
    <row r="135" spans="2:10" x14ac:dyDescent="0.15">
      <c r="B135" s="30">
        <v>42226</v>
      </c>
      <c r="C135" s="51">
        <v>35.9</v>
      </c>
      <c r="D135" s="52">
        <v>36.6</v>
      </c>
      <c r="E135" s="52">
        <v>33.5</v>
      </c>
      <c r="F135" s="52">
        <v>34.9</v>
      </c>
      <c r="G135" s="52">
        <v>31.3</v>
      </c>
      <c r="H135" s="52">
        <v>34.799999999999997</v>
      </c>
      <c r="I135" s="52">
        <v>34.700000000000003</v>
      </c>
      <c r="J135" s="34">
        <f t="shared" si="6"/>
        <v>34.528571428571425</v>
      </c>
    </row>
    <row r="136" spans="2:10" x14ac:dyDescent="0.15">
      <c r="B136" s="30">
        <v>42229</v>
      </c>
      <c r="C136" s="51">
        <v>36.700000000000003</v>
      </c>
      <c r="D136" s="52">
        <v>36.9</v>
      </c>
      <c r="E136" s="52">
        <v>36.6</v>
      </c>
      <c r="F136" s="52">
        <v>36.799999999999997</v>
      </c>
      <c r="G136" s="52">
        <v>32.299999999999997</v>
      </c>
      <c r="H136" s="52">
        <v>35.799999999999997</v>
      </c>
      <c r="I136" s="52">
        <v>34.799999999999997</v>
      </c>
      <c r="J136" s="34">
        <f t="shared" si="6"/>
        <v>35.700000000000003</v>
      </c>
    </row>
    <row r="137" spans="2:10" x14ac:dyDescent="0.15">
      <c r="B137" s="30">
        <v>42232</v>
      </c>
      <c r="C137" s="51">
        <v>39.4</v>
      </c>
      <c r="D137" s="52">
        <v>36.9</v>
      </c>
      <c r="E137" s="52">
        <v>38.5</v>
      </c>
      <c r="F137" s="52">
        <v>36.6</v>
      </c>
      <c r="G137" s="52">
        <v>37.1</v>
      </c>
      <c r="H137" s="52">
        <v>36.299999999999997</v>
      </c>
      <c r="I137" s="52">
        <v>37.5</v>
      </c>
      <c r="J137" s="34">
        <f t="shared" si="6"/>
        <v>37.471428571428575</v>
      </c>
    </row>
    <row r="138" spans="2:10" x14ac:dyDescent="0.15">
      <c r="B138" s="30">
        <v>42234</v>
      </c>
      <c r="C138" s="51">
        <v>39.700000000000003</v>
      </c>
      <c r="D138" s="52">
        <v>35.4</v>
      </c>
      <c r="E138" s="52">
        <v>38.200000000000003</v>
      </c>
      <c r="F138" s="52">
        <v>37.5</v>
      </c>
      <c r="G138" s="52">
        <v>36.9</v>
      </c>
      <c r="H138" s="52">
        <v>35.5</v>
      </c>
      <c r="I138" s="52">
        <v>36.4</v>
      </c>
      <c r="J138" s="34">
        <f t="shared" si="6"/>
        <v>37.085714285714289</v>
      </c>
    </row>
    <row r="139" spans="2:10" x14ac:dyDescent="0.15">
      <c r="B139" s="30">
        <v>42238</v>
      </c>
      <c r="C139" s="51">
        <v>38.5</v>
      </c>
      <c r="D139" s="52">
        <v>38.4</v>
      </c>
      <c r="E139" s="52">
        <v>38</v>
      </c>
      <c r="F139" s="52">
        <v>41.2</v>
      </c>
      <c r="G139" s="52">
        <v>38.6</v>
      </c>
      <c r="H139" s="52">
        <v>39.200000000000003</v>
      </c>
      <c r="I139" s="52">
        <v>38.4</v>
      </c>
      <c r="J139" s="34">
        <f t="shared" si="6"/>
        <v>38.9</v>
      </c>
    </row>
    <row r="140" spans="2:10" x14ac:dyDescent="0.15">
      <c r="B140" s="30">
        <v>42242</v>
      </c>
      <c r="C140" s="51">
        <v>41.4</v>
      </c>
      <c r="D140" s="52">
        <v>38.299999999999997</v>
      </c>
      <c r="E140" s="52">
        <v>38.4</v>
      </c>
      <c r="F140" s="52">
        <v>39.700000000000003</v>
      </c>
      <c r="G140" s="52">
        <v>36.9</v>
      </c>
      <c r="H140" s="52">
        <v>37.200000000000003</v>
      </c>
      <c r="I140" s="52">
        <v>37.700000000000003</v>
      </c>
      <c r="J140" s="34">
        <f t="shared" si="6"/>
        <v>38.51428571428572</v>
      </c>
    </row>
    <row r="141" spans="2:10" x14ac:dyDescent="0.15">
      <c r="B141" s="30">
        <v>42244</v>
      </c>
      <c r="C141" s="51">
        <v>41.1</v>
      </c>
      <c r="D141" s="52">
        <v>40.5</v>
      </c>
      <c r="E141" s="52">
        <v>36.9</v>
      </c>
      <c r="F141" s="52">
        <v>39.9</v>
      </c>
      <c r="G141" s="52">
        <v>39</v>
      </c>
      <c r="H141" s="52">
        <v>37.799999999999997</v>
      </c>
      <c r="I141" s="52">
        <v>37.200000000000003</v>
      </c>
      <c r="J141" s="34">
        <f t="shared" si="6"/>
        <v>38.914285714285711</v>
      </c>
    </row>
    <row r="142" spans="2:10" x14ac:dyDescent="0.15">
      <c r="B142" s="41">
        <v>42246</v>
      </c>
      <c r="C142" s="53">
        <v>40.9</v>
      </c>
      <c r="D142" s="54">
        <v>37.700000000000003</v>
      </c>
      <c r="E142" s="54">
        <v>39.799999999999997</v>
      </c>
      <c r="F142" s="54">
        <v>39.200000000000003</v>
      </c>
      <c r="G142" s="54">
        <v>37.4</v>
      </c>
      <c r="H142" s="54">
        <v>36.4</v>
      </c>
      <c r="I142" s="54">
        <v>37.700000000000003</v>
      </c>
      <c r="J142" s="34">
        <f t="shared" si="6"/>
        <v>38.442857142857143</v>
      </c>
    </row>
    <row r="143" spans="2:10" x14ac:dyDescent="0.15">
      <c r="B143" s="41">
        <v>42250</v>
      </c>
      <c r="C143" s="53">
        <v>39.299999999999997</v>
      </c>
      <c r="D143" s="54">
        <v>38.799999999999997</v>
      </c>
      <c r="E143" s="54">
        <v>40.299999999999997</v>
      </c>
      <c r="F143" s="54">
        <v>38.299999999999997</v>
      </c>
      <c r="G143" s="54">
        <v>37.799999999999997</v>
      </c>
      <c r="H143" s="54">
        <v>37.9</v>
      </c>
      <c r="I143" s="54">
        <v>37.799999999999997</v>
      </c>
      <c r="J143" s="34">
        <f t="shared" si="6"/>
        <v>38.6</v>
      </c>
    </row>
    <row r="144" spans="2:10" x14ac:dyDescent="0.15">
      <c r="B144" s="41"/>
      <c r="C144" s="53"/>
      <c r="D144" s="54"/>
      <c r="E144" s="54"/>
      <c r="F144" s="54"/>
      <c r="G144" s="54"/>
      <c r="H144" s="54"/>
      <c r="I144" s="54"/>
      <c r="J144" s="34" t="e">
        <f t="shared" si="6"/>
        <v>#DIV/0!</v>
      </c>
    </row>
    <row r="145" spans="2:10" x14ac:dyDescent="0.15">
      <c r="B145" s="31"/>
      <c r="C145" s="55"/>
      <c r="D145" s="56"/>
      <c r="E145" s="56"/>
      <c r="F145" s="56"/>
      <c r="G145" s="56"/>
      <c r="H145" s="56"/>
      <c r="I145" s="56"/>
      <c r="J145" s="35" t="e">
        <f t="shared" si="6"/>
        <v>#DIV/0!</v>
      </c>
    </row>
    <row r="146" spans="2:10" x14ac:dyDescent="0.15">
      <c r="J146" s="47"/>
    </row>
    <row r="149" spans="2:10" x14ac:dyDescent="0.15">
      <c r="B149" s="69" t="s">
        <v>20</v>
      </c>
      <c r="C149" s="69"/>
      <c r="D149" s="69"/>
      <c r="E149" s="69"/>
      <c r="F149" s="69"/>
      <c r="G149" s="69"/>
      <c r="H149" s="69"/>
      <c r="I149" s="69"/>
      <c r="J149" s="69"/>
    </row>
    <row r="150" spans="2:10" x14ac:dyDescent="0.15">
      <c r="B150" s="18"/>
      <c r="C150" s="48"/>
      <c r="D150" s="48"/>
      <c r="E150" s="48"/>
      <c r="F150" s="48"/>
      <c r="G150" s="48"/>
      <c r="H150" s="48"/>
      <c r="I150" s="48"/>
      <c r="J150" s="32" t="s">
        <v>4</v>
      </c>
    </row>
    <row r="151" spans="2:10" x14ac:dyDescent="0.15">
      <c r="B151" s="29">
        <v>42191</v>
      </c>
      <c r="C151" s="49">
        <v>41.2</v>
      </c>
      <c r="D151" s="50">
        <v>40.299999999999997</v>
      </c>
      <c r="E151" s="50">
        <v>38.5</v>
      </c>
      <c r="F151" s="50">
        <v>40.700000000000003</v>
      </c>
      <c r="G151" s="50">
        <v>42.7</v>
      </c>
      <c r="H151" s="50">
        <v>43.1</v>
      </c>
      <c r="I151" s="50">
        <v>44.1</v>
      </c>
      <c r="J151" s="33">
        <f t="shared" ref="J151:J169" si="7">AVERAGE(C151:I151)</f>
        <v>41.514285714285712</v>
      </c>
    </row>
    <row r="152" spans="2:10" x14ac:dyDescent="0.15">
      <c r="B152" s="30">
        <v>42199</v>
      </c>
      <c r="C152" s="51">
        <v>41.8</v>
      </c>
      <c r="D152" s="52">
        <v>42.5</v>
      </c>
      <c r="E152" s="52">
        <v>41.8</v>
      </c>
      <c r="F152" s="52">
        <v>43.5</v>
      </c>
      <c r="G152" s="52">
        <v>44.7</v>
      </c>
      <c r="H152" s="52">
        <v>44.4</v>
      </c>
      <c r="I152" s="52">
        <v>45.8</v>
      </c>
      <c r="J152" s="34">
        <f t="shared" si="7"/>
        <v>43.5</v>
      </c>
    </row>
    <row r="153" spans="2:10" x14ac:dyDescent="0.15">
      <c r="B153" s="30">
        <v>42201</v>
      </c>
      <c r="C153" s="51">
        <v>44.6</v>
      </c>
      <c r="D153" s="52">
        <v>44.5</v>
      </c>
      <c r="E153" s="52">
        <v>42.9</v>
      </c>
      <c r="F153" s="52">
        <v>43.8</v>
      </c>
      <c r="G153" s="52">
        <v>42.8</v>
      </c>
      <c r="H153" s="52">
        <v>42.4</v>
      </c>
      <c r="I153" s="52">
        <v>36.799999999999997</v>
      </c>
      <c r="J153" s="34">
        <f t="shared" si="7"/>
        <v>42.542857142857144</v>
      </c>
    </row>
    <row r="154" spans="2:10" x14ac:dyDescent="0.15">
      <c r="B154" s="30">
        <v>42208</v>
      </c>
      <c r="C154" s="51">
        <v>36.4</v>
      </c>
      <c r="D154" s="52">
        <v>38.700000000000003</v>
      </c>
      <c r="E154" s="52">
        <v>39.9</v>
      </c>
      <c r="F154" s="52">
        <v>41.9</v>
      </c>
      <c r="G154" s="52">
        <v>42.2</v>
      </c>
      <c r="H154" s="52">
        <v>42.2</v>
      </c>
      <c r="I154" s="52">
        <v>41.8</v>
      </c>
      <c r="J154" s="34">
        <f t="shared" si="7"/>
        <v>40.442857142857143</v>
      </c>
    </row>
    <row r="155" spans="2:10" x14ac:dyDescent="0.15">
      <c r="B155" s="30">
        <v>42213</v>
      </c>
      <c r="C155" s="51">
        <v>39</v>
      </c>
      <c r="D155" s="52">
        <v>35</v>
      </c>
      <c r="E155" s="52">
        <v>37.799999999999997</v>
      </c>
      <c r="F155" s="52">
        <v>39.799999999999997</v>
      </c>
      <c r="G155" s="52">
        <v>42.2</v>
      </c>
      <c r="H155" s="52">
        <v>41.5</v>
      </c>
      <c r="I155" s="52">
        <v>39.9</v>
      </c>
      <c r="J155" s="34">
        <f t="shared" si="7"/>
        <v>39.31428571428571</v>
      </c>
    </row>
    <row r="156" spans="2:10" x14ac:dyDescent="0.15">
      <c r="B156" s="30">
        <v>42217</v>
      </c>
      <c r="C156" s="51">
        <v>37.6</v>
      </c>
      <c r="D156" s="52">
        <v>32.200000000000003</v>
      </c>
      <c r="E156" s="52">
        <v>39.5</v>
      </c>
      <c r="F156" s="52">
        <v>37</v>
      </c>
      <c r="G156" s="52">
        <v>40.4</v>
      </c>
      <c r="H156" s="52">
        <v>38.799999999999997</v>
      </c>
      <c r="I156" s="52">
        <v>40.200000000000003</v>
      </c>
      <c r="J156" s="34">
        <f t="shared" si="7"/>
        <v>37.957142857142856</v>
      </c>
    </row>
    <row r="157" spans="2:10" x14ac:dyDescent="0.15">
      <c r="B157" s="30">
        <v>42220</v>
      </c>
      <c r="C157" s="51">
        <v>33</v>
      </c>
      <c r="D157" s="52">
        <v>36.200000000000003</v>
      </c>
      <c r="E157" s="52">
        <v>33.6</v>
      </c>
      <c r="F157" s="52">
        <v>36.9</v>
      </c>
      <c r="G157" s="52">
        <v>38.799999999999997</v>
      </c>
      <c r="H157" s="52">
        <v>38</v>
      </c>
      <c r="I157" s="52">
        <v>39.1</v>
      </c>
      <c r="J157" s="34">
        <f t="shared" si="7"/>
        <v>36.514285714285712</v>
      </c>
    </row>
    <row r="158" spans="2:10" x14ac:dyDescent="0.15">
      <c r="B158" s="30">
        <v>42223</v>
      </c>
      <c r="C158" s="51">
        <v>35.299999999999997</v>
      </c>
      <c r="D158" s="52">
        <v>35</v>
      </c>
      <c r="E158" s="52">
        <v>35</v>
      </c>
      <c r="F158" s="52">
        <v>34.700000000000003</v>
      </c>
      <c r="G158" s="52">
        <v>38.1</v>
      </c>
      <c r="H158" s="52">
        <v>37</v>
      </c>
      <c r="I158" s="52">
        <v>37.200000000000003</v>
      </c>
      <c r="J158" s="34">
        <f t="shared" si="7"/>
        <v>36.042857142857144</v>
      </c>
    </row>
    <row r="159" spans="2:10" x14ac:dyDescent="0.15">
      <c r="B159" s="30">
        <v>42226</v>
      </c>
      <c r="C159" s="51">
        <v>34</v>
      </c>
      <c r="D159" s="52">
        <v>31.8</v>
      </c>
      <c r="E159" s="52">
        <v>34.4</v>
      </c>
      <c r="F159" s="52">
        <v>36.5</v>
      </c>
      <c r="G159" s="52">
        <v>35.5</v>
      </c>
      <c r="H159" s="52">
        <v>38.1</v>
      </c>
      <c r="I159" s="52">
        <v>37.200000000000003</v>
      </c>
      <c r="J159" s="34">
        <f t="shared" si="7"/>
        <v>35.357142857142854</v>
      </c>
    </row>
    <row r="160" spans="2:10" x14ac:dyDescent="0.15">
      <c r="B160" s="30">
        <v>42229</v>
      </c>
      <c r="C160" s="51">
        <v>33.4</v>
      </c>
      <c r="D160" s="52">
        <v>36.6</v>
      </c>
      <c r="E160" s="52">
        <v>32.9</v>
      </c>
      <c r="F160" s="52">
        <v>36</v>
      </c>
      <c r="G160" s="52">
        <v>36.6</v>
      </c>
      <c r="H160" s="52">
        <v>39.799999999999997</v>
      </c>
      <c r="I160" s="52">
        <v>37.200000000000003</v>
      </c>
      <c r="J160" s="34">
        <f t="shared" si="7"/>
        <v>36.071428571428569</v>
      </c>
    </row>
    <row r="161" spans="2:10" x14ac:dyDescent="0.15">
      <c r="B161" s="30">
        <v>42232</v>
      </c>
      <c r="C161" s="51">
        <v>37.700000000000003</v>
      </c>
      <c r="D161" s="52">
        <v>34</v>
      </c>
      <c r="E161" s="52">
        <v>37.700000000000003</v>
      </c>
      <c r="F161" s="52">
        <v>36.299999999999997</v>
      </c>
      <c r="G161" s="52">
        <v>38.299999999999997</v>
      </c>
      <c r="H161" s="52">
        <v>37.9</v>
      </c>
      <c r="I161" s="52">
        <v>39.1</v>
      </c>
      <c r="J161" s="34">
        <f t="shared" si="7"/>
        <v>37.285714285714285</v>
      </c>
    </row>
    <row r="162" spans="2:10" x14ac:dyDescent="0.15">
      <c r="B162" s="30">
        <v>42234</v>
      </c>
      <c r="C162" s="51">
        <v>39</v>
      </c>
      <c r="D162" s="52">
        <v>37.5</v>
      </c>
      <c r="E162" s="52">
        <v>35.799999999999997</v>
      </c>
      <c r="F162" s="52">
        <v>38.5</v>
      </c>
      <c r="G162" s="52">
        <v>38.200000000000003</v>
      </c>
      <c r="H162" s="52">
        <v>39.1</v>
      </c>
      <c r="I162" s="52">
        <v>41.1</v>
      </c>
      <c r="J162" s="34">
        <f t="shared" si="7"/>
        <v>38.457142857142856</v>
      </c>
    </row>
    <row r="163" spans="2:10" x14ac:dyDescent="0.15">
      <c r="B163" s="30">
        <v>42238</v>
      </c>
      <c r="C163" s="51">
        <v>42.1</v>
      </c>
      <c r="D163" s="52">
        <v>36.799999999999997</v>
      </c>
      <c r="E163" s="52">
        <v>38.4</v>
      </c>
      <c r="F163" s="52">
        <v>41.5</v>
      </c>
      <c r="G163" s="52">
        <v>36.799999999999997</v>
      </c>
      <c r="H163" s="52">
        <v>42.6</v>
      </c>
      <c r="I163" s="52">
        <v>42.4</v>
      </c>
      <c r="J163" s="34">
        <f t="shared" si="7"/>
        <v>40.085714285714289</v>
      </c>
    </row>
    <row r="164" spans="2:10" x14ac:dyDescent="0.15">
      <c r="B164" s="30">
        <v>42242</v>
      </c>
      <c r="C164" s="51">
        <v>39.700000000000003</v>
      </c>
      <c r="D164" s="52">
        <v>34.299999999999997</v>
      </c>
      <c r="E164" s="52">
        <v>39.4</v>
      </c>
      <c r="F164" s="52">
        <v>39.1</v>
      </c>
      <c r="G164" s="52">
        <v>40.799999999999997</v>
      </c>
      <c r="H164" s="52">
        <v>41.6</v>
      </c>
      <c r="I164" s="52">
        <v>40.4</v>
      </c>
      <c r="J164" s="34">
        <f t="shared" si="7"/>
        <v>39.328571428571429</v>
      </c>
    </row>
    <row r="165" spans="2:10" x14ac:dyDescent="0.15">
      <c r="B165" s="30">
        <v>42244</v>
      </c>
      <c r="C165" s="51">
        <v>40.9</v>
      </c>
      <c r="D165" s="52">
        <v>40.1</v>
      </c>
      <c r="E165" s="52">
        <v>38.4</v>
      </c>
      <c r="F165" s="52">
        <v>39.799999999999997</v>
      </c>
      <c r="G165" s="52">
        <v>38.9</v>
      </c>
      <c r="H165" s="52">
        <v>40</v>
      </c>
      <c r="I165" s="52">
        <v>41.7</v>
      </c>
      <c r="J165" s="34">
        <f t="shared" si="7"/>
        <v>39.971428571428575</v>
      </c>
    </row>
    <row r="166" spans="2:10" x14ac:dyDescent="0.15">
      <c r="B166" s="41">
        <v>42246</v>
      </c>
      <c r="C166" s="53">
        <v>41.3</v>
      </c>
      <c r="D166" s="54">
        <v>40</v>
      </c>
      <c r="E166" s="54">
        <v>39.299999999999997</v>
      </c>
      <c r="F166" s="54">
        <v>36.799999999999997</v>
      </c>
      <c r="G166" s="54">
        <v>39.299999999999997</v>
      </c>
      <c r="H166" s="54">
        <v>40.6</v>
      </c>
      <c r="I166" s="54">
        <v>40.799999999999997</v>
      </c>
      <c r="J166" s="34">
        <f t="shared" si="7"/>
        <v>39.728571428571421</v>
      </c>
    </row>
    <row r="167" spans="2:10" x14ac:dyDescent="0.15">
      <c r="B167" s="41">
        <v>42250</v>
      </c>
      <c r="C167" s="53">
        <v>41.5</v>
      </c>
      <c r="D167" s="54">
        <v>40.4</v>
      </c>
      <c r="E167" s="54">
        <v>40.799999999999997</v>
      </c>
      <c r="F167" s="54">
        <v>38.6</v>
      </c>
      <c r="G167" s="54">
        <v>39.9</v>
      </c>
      <c r="H167" s="54">
        <v>40.299999999999997</v>
      </c>
      <c r="I167" s="54">
        <v>42.2</v>
      </c>
      <c r="J167" s="34">
        <f t="shared" si="7"/>
        <v>40.528571428571425</v>
      </c>
    </row>
    <row r="168" spans="2:10" x14ac:dyDescent="0.15">
      <c r="B168" s="41"/>
      <c r="C168" s="53"/>
      <c r="D168" s="54"/>
      <c r="E168" s="54"/>
      <c r="F168" s="54"/>
      <c r="G168" s="54"/>
      <c r="H168" s="54"/>
      <c r="I168" s="54"/>
      <c r="J168" s="34" t="e">
        <f t="shared" si="7"/>
        <v>#DIV/0!</v>
      </c>
    </row>
    <row r="169" spans="2:10" x14ac:dyDescent="0.15">
      <c r="B169" s="31"/>
      <c r="C169" s="55"/>
      <c r="D169" s="56"/>
      <c r="E169" s="56"/>
      <c r="F169" s="56"/>
      <c r="G169" s="56"/>
      <c r="H169" s="56"/>
      <c r="I169" s="56"/>
      <c r="J169" s="35" t="e">
        <f t="shared" si="7"/>
        <v>#DIV/0!</v>
      </c>
    </row>
    <row r="170" spans="2:10" x14ac:dyDescent="0.15">
      <c r="J170" s="47"/>
    </row>
  </sheetData>
  <mergeCells count="8">
    <mergeCell ref="B2:J2"/>
    <mergeCell ref="B125:J125"/>
    <mergeCell ref="B149:J149"/>
    <mergeCell ref="B24:J24"/>
    <mergeCell ref="B43:J43"/>
    <mergeCell ref="B83:J83"/>
    <mergeCell ref="B63:J63"/>
    <mergeCell ref="B104:J104"/>
  </mergeCells>
  <phoneticPr fontId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植付本数と茎数</vt:lpstr>
      <vt:lpstr>茎数</vt:lpstr>
      <vt:lpstr>草丈</vt:lpstr>
      <vt:lpstr>葉色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下川健二</dc:creator>
  <cp:lastModifiedBy>下川健二</cp:lastModifiedBy>
  <dcterms:created xsi:type="dcterms:W3CDTF">2013-06-19T04:00:00Z</dcterms:created>
  <dcterms:modified xsi:type="dcterms:W3CDTF">2015-09-03T04:23:09Z</dcterms:modified>
</cp:coreProperties>
</file>